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tabRatio="885" activeTab="1"/>
  </bookViews>
  <sheets>
    <sheet name="Basis of Estimate" sheetId="2" r:id="rId1"/>
    <sheet name="Project Cost Summary" sheetId="35" r:id="rId2"/>
    <sheet name="Bid Item 1 Summary" sheetId="1" r:id="rId3"/>
    <sheet name="Item 1 - A10 - Foundations" sheetId="3" r:id="rId4"/>
    <sheet name="Item 1-A20 Basement" sheetId="11" r:id="rId5"/>
    <sheet name="Item 1-B10 Superstructure" sheetId="12" r:id="rId6"/>
    <sheet name="Item 1-B20 Exterior Enclosure" sheetId="13" r:id="rId7"/>
    <sheet name="Item 1-B30 Roofing" sheetId="14" r:id="rId8"/>
    <sheet name="Item 1-C10 Interior Construct." sheetId="15" r:id="rId9"/>
    <sheet name="Item 1-C20 Stairs" sheetId="16" r:id="rId10"/>
    <sheet name="Item 1-C30 Interior Finishes" sheetId="17" r:id="rId11"/>
    <sheet name="Item 1-D10 Conveying Systems" sheetId="18" r:id="rId12"/>
    <sheet name="Item 1-D20 Plumbing" sheetId="19" r:id="rId13"/>
    <sheet name="Item 1-D30 HVAC" sheetId="20" r:id="rId14"/>
    <sheet name="Item 1-D40 Fire Protection" sheetId="21" r:id="rId15"/>
    <sheet name="Item 1-D50 Electrical" sheetId="22" r:id="rId16"/>
    <sheet name="Item 1-E10 Equipment" sheetId="23" r:id="rId17"/>
    <sheet name="Item 1-E20 Furnishings" sheetId="24" r:id="rId18"/>
    <sheet name="Item 1-F10 Special Construction" sheetId="25" r:id="rId19"/>
    <sheet name="Item 1-F20 Selective Demo." sheetId="26" r:id="rId20"/>
    <sheet name="Item 1-G10 Site Preparation" sheetId="27" r:id="rId21"/>
    <sheet name="Item 1-G20  Site Improvements" sheetId="28" r:id="rId22"/>
    <sheet name="Item 1-G30  Site Mechanical" sheetId="29" r:id="rId23"/>
    <sheet name="Item 1-G40  Site Electrical" sheetId="30" r:id="rId24"/>
    <sheet name="Item 1-G50 Other Site Const." sheetId="31" r:id="rId25"/>
    <sheet name="Item 1-Special Use 1" sheetId="32" r:id="rId26"/>
    <sheet name="Item 1-Special Use 2" sheetId="33" r:id="rId27"/>
    <sheet name="Item 1 -Special Use 3" sheetId="34" r:id="rId28"/>
    <sheet name="Sheet1" sheetId="36" r:id="rId29"/>
  </sheets>
  <definedNames>
    <definedName name="_xlnm.Print_Area" localSheetId="0">'Basis of Estimate'!$A$9:$I$56</definedName>
    <definedName name="_xlnm.Print_Area" localSheetId="2">'Bid Item 1 Summary'!$A$1:$N$51</definedName>
    <definedName name="_xlnm.Print_Area" localSheetId="3">'Item 1 - A10 - Foundations'!$A$7:$N$89</definedName>
    <definedName name="_xlnm.Print_Area" localSheetId="27">'Item 1 -Special Use 3'!$A$7:$N$89</definedName>
    <definedName name="_xlnm.Print_Area" localSheetId="4">'Item 1-A20 Basement'!$A$7:$N$89</definedName>
    <definedName name="_xlnm.Print_Area" localSheetId="5">'Item 1-B10 Superstructure'!$A$7:$N$89</definedName>
    <definedName name="_xlnm.Print_Area" localSheetId="6">'Item 1-B20 Exterior Enclosure'!$A$7:$N$89</definedName>
    <definedName name="_xlnm.Print_Area" localSheetId="7">'Item 1-B30 Roofing'!$A$7:$N$89</definedName>
    <definedName name="_xlnm.Print_Area" localSheetId="8">'Item 1-C10 Interior Construct.'!$A$7:$N$89</definedName>
    <definedName name="_xlnm.Print_Area" localSheetId="9">'Item 1-C20 Stairs'!$A$7:$N$89</definedName>
    <definedName name="_xlnm.Print_Area" localSheetId="10">'Item 1-C30 Interior Finishes'!$A$7:$N$89</definedName>
    <definedName name="_xlnm.Print_Area" localSheetId="11">'Item 1-D10 Conveying Systems'!$A$7:$N$89</definedName>
    <definedName name="_xlnm.Print_Area" localSheetId="12">'Item 1-D20 Plumbing'!$A$7:$N$89</definedName>
    <definedName name="_xlnm.Print_Area" localSheetId="13">'Item 1-D30 HVAC'!$A$7:$N$128</definedName>
    <definedName name="_xlnm.Print_Area" localSheetId="14">'Item 1-D40 Fire Protection'!$A$7:$N$89</definedName>
    <definedName name="_xlnm.Print_Area" localSheetId="15">'Item 1-D50 Electrical'!$A$7:$N$89</definedName>
    <definedName name="_xlnm.Print_Area" localSheetId="16">'Item 1-E10 Equipment'!$A$7:$N$89</definedName>
    <definedName name="_xlnm.Print_Area" localSheetId="17">'Item 1-E20 Furnishings'!$A$7:$N$89</definedName>
    <definedName name="_xlnm.Print_Area" localSheetId="18">'Item 1-F10 Special Construction'!$A$7:$N$89</definedName>
    <definedName name="_xlnm.Print_Area" localSheetId="19">'Item 1-F20 Selective Demo.'!$A$7:$N$89</definedName>
    <definedName name="_xlnm.Print_Area" localSheetId="20">'Item 1-G10 Site Preparation'!$A$7:$N$89</definedName>
    <definedName name="_xlnm.Print_Area" localSheetId="21">'Item 1-G20  Site Improvements'!$A$7:$N$89</definedName>
    <definedName name="_xlnm.Print_Area" localSheetId="22">'Item 1-G30  Site Mechanical'!$A$7:$N$102</definedName>
    <definedName name="_xlnm.Print_Area" localSheetId="23">'Item 1-G40  Site Electrical'!$A$7:$N$89</definedName>
    <definedName name="_xlnm.Print_Area" localSheetId="24">'Item 1-G50 Other Site Const.'!$A$7:$N$89</definedName>
    <definedName name="_xlnm.Print_Area" localSheetId="25">'Item 1-Special Use 1'!$A$7:$N$89</definedName>
    <definedName name="_xlnm.Print_Area" localSheetId="26">'Item 1-Special Use 2'!$A$7:$N$89</definedName>
    <definedName name="_xlnm.Print_Area" localSheetId="1">'Project Cost Summary'!$A$10:$Q$81</definedName>
    <definedName name="_xlnm.Print_Titles" localSheetId="0">'Basis of Estimate'!$1:$8</definedName>
    <definedName name="_xlnm.Print_Titles" localSheetId="3">'Item 1 - A10 - Foundations'!$1:$6</definedName>
    <definedName name="_xlnm.Print_Titles" localSheetId="27">'Item 1 -Special Use 3'!$1:$6</definedName>
    <definedName name="_xlnm.Print_Titles" localSheetId="4">'Item 1-A20 Basement'!$1:$6</definedName>
    <definedName name="_xlnm.Print_Titles" localSheetId="5">'Item 1-B10 Superstructure'!$1:$6</definedName>
    <definedName name="_xlnm.Print_Titles" localSheetId="6">'Item 1-B20 Exterior Enclosure'!$1:$6</definedName>
    <definedName name="_xlnm.Print_Titles" localSheetId="7">'Item 1-B30 Roofing'!$1:$6</definedName>
    <definedName name="_xlnm.Print_Titles" localSheetId="8">'Item 1-C10 Interior Construct.'!$1:$6</definedName>
    <definedName name="_xlnm.Print_Titles" localSheetId="9">'Item 1-C20 Stairs'!$1:$6</definedName>
    <definedName name="_xlnm.Print_Titles" localSheetId="10">'Item 1-C30 Interior Finishes'!$1:$6</definedName>
    <definedName name="_xlnm.Print_Titles" localSheetId="11">'Item 1-D10 Conveying Systems'!$1:$6</definedName>
    <definedName name="_xlnm.Print_Titles" localSheetId="12">'Item 1-D20 Plumbing'!$1:$6</definedName>
    <definedName name="_xlnm.Print_Titles" localSheetId="13">'Item 1-D30 HVAC'!$1:$6</definedName>
    <definedName name="_xlnm.Print_Titles" localSheetId="14">'Item 1-D40 Fire Protection'!$1:$6</definedName>
    <definedName name="_xlnm.Print_Titles" localSheetId="15">'Item 1-D50 Electrical'!$1:$6</definedName>
    <definedName name="_xlnm.Print_Titles" localSheetId="16">'Item 1-E10 Equipment'!$1:$6</definedName>
    <definedName name="_xlnm.Print_Titles" localSheetId="17">'Item 1-E20 Furnishings'!$1:$6</definedName>
    <definedName name="_xlnm.Print_Titles" localSheetId="18">'Item 1-F10 Special Construction'!$1:$6</definedName>
    <definedName name="_xlnm.Print_Titles" localSheetId="19">'Item 1-F20 Selective Demo.'!$1:$6</definedName>
    <definedName name="_xlnm.Print_Titles" localSheetId="20">'Item 1-G10 Site Preparation'!$1:$6</definedName>
    <definedName name="_xlnm.Print_Titles" localSheetId="21">'Item 1-G20  Site Improvements'!$1:$6</definedName>
    <definedName name="_xlnm.Print_Titles" localSheetId="22">'Item 1-G30  Site Mechanical'!$1:$6</definedName>
    <definedName name="_xlnm.Print_Titles" localSheetId="23">'Item 1-G40  Site Electrical'!$1:$6</definedName>
    <definedName name="_xlnm.Print_Titles" localSheetId="24">'Item 1-G50 Other Site Const.'!$1:$6</definedName>
    <definedName name="_xlnm.Print_Titles" localSheetId="25">'Item 1-Special Use 1'!$1:$6</definedName>
    <definedName name="_xlnm.Print_Titles" localSheetId="26">'Item 1-Special Use 2'!$1:$6</definedName>
    <definedName name="_xlnm.Print_Titles" localSheetId="1">'Project Cost Summary'!$1:$9</definedName>
  </definedNames>
  <calcPr calcId="162913" fullCalcOnLoad="1"/>
</workbook>
</file>

<file path=xl/calcChain.xml><?xml version="1.0" encoding="utf-8"?>
<calcChain xmlns="http://schemas.openxmlformats.org/spreadsheetml/2006/main">
  <c r="E19" i="3" l="1"/>
  <c r="A98" i="29"/>
  <c r="A124" i="20"/>
  <c r="A85" i="11"/>
  <c r="A85" i="12"/>
  <c r="A85" i="13"/>
  <c r="A85" i="14"/>
  <c r="A85" i="15"/>
  <c r="A85" i="16"/>
  <c r="A85" i="17"/>
  <c r="A85" i="18"/>
  <c r="A85" i="19"/>
  <c r="A85" i="21"/>
  <c r="A85" i="22"/>
  <c r="A85" i="23"/>
  <c r="A85" i="24"/>
  <c r="A85" i="25"/>
  <c r="A85" i="26"/>
  <c r="A85" i="27"/>
  <c r="A85" i="28"/>
  <c r="A85" i="30"/>
  <c r="A85" i="31"/>
  <c r="A85" i="32"/>
  <c r="A85" i="33"/>
  <c r="A85" i="34"/>
  <c r="A85" i="3"/>
  <c r="C3" i="11"/>
  <c r="C3" i="12"/>
  <c r="C3" i="13"/>
  <c r="C3" i="14"/>
  <c r="C3" i="15"/>
  <c r="C3" i="16"/>
  <c r="C3" i="17"/>
  <c r="C3" i="18"/>
  <c r="C3" i="19"/>
  <c r="C3" i="20"/>
  <c r="C3" i="21"/>
  <c r="C3" i="22"/>
  <c r="C3" i="23"/>
  <c r="C3" i="24"/>
  <c r="C3" i="25"/>
  <c r="C3" i="26"/>
  <c r="C3" i="27"/>
  <c r="C3" i="28"/>
  <c r="C3" i="29"/>
  <c r="C3" i="30"/>
  <c r="C3" i="31"/>
  <c r="C3" i="32"/>
  <c r="C3" i="33"/>
  <c r="C3" i="34"/>
  <c r="C3" i="3"/>
  <c r="C3" i="1"/>
  <c r="P81" i="35"/>
  <c r="C4" i="35"/>
  <c r="H79" i="35"/>
  <c r="G79" i="35"/>
  <c r="F79" i="35"/>
  <c r="I78" i="35"/>
  <c r="I77" i="35"/>
  <c r="I76" i="35"/>
  <c r="I75" i="35"/>
  <c r="I74" i="35"/>
  <c r="H72" i="35"/>
  <c r="G72" i="35"/>
  <c r="F72" i="35"/>
  <c r="I71" i="35"/>
  <c r="I70" i="35"/>
  <c r="I69" i="35"/>
  <c r="I68" i="35"/>
  <c r="I67" i="35"/>
  <c r="H65" i="35"/>
  <c r="G65" i="35"/>
  <c r="F65" i="35"/>
  <c r="I64" i="35"/>
  <c r="I63" i="35"/>
  <c r="I62" i="35"/>
  <c r="I61" i="35"/>
  <c r="I60" i="35"/>
  <c r="H58" i="35"/>
  <c r="G58" i="35"/>
  <c r="F58" i="35"/>
  <c r="I57" i="35"/>
  <c r="I56" i="35"/>
  <c r="I55" i="35"/>
  <c r="I58" i="35" s="1"/>
  <c r="I54" i="35"/>
  <c r="I53" i="35"/>
  <c r="H51" i="35"/>
  <c r="G51" i="35"/>
  <c r="F51" i="35"/>
  <c r="I50" i="35"/>
  <c r="I49" i="35"/>
  <c r="I48" i="35"/>
  <c r="I47" i="35"/>
  <c r="I46" i="35"/>
  <c r="I51" i="35"/>
  <c r="H44" i="35"/>
  <c r="G44" i="35"/>
  <c r="F44" i="35"/>
  <c r="I43" i="35"/>
  <c r="I42" i="35"/>
  <c r="I41" i="35"/>
  <c r="I40" i="35"/>
  <c r="I39" i="35"/>
  <c r="H37" i="35"/>
  <c r="G37" i="35"/>
  <c r="F37" i="35"/>
  <c r="I36" i="35"/>
  <c r="I35" i="35"/>
  <c r="I34" i="35"/>
  <c r="I33" i="35"/>
  <c r="I32" i="35"/>
  <c r="I37" i="35" s="1"/>
  <c r="H30" i="35"/>
  <c r="G30" i="35"/>
  <c r="F30" i="35"/>
  <c r="I29" i="35"/>
  <c r="I28" i="35"/>
  <c r="I27" i="35"/>
  <c r="I26" i="35"/>
  <c r="I25" i="35"/>
  <c r="H23" i="35"/>
  <c r="G23" i="35"/>
  <c r="F23" i="35"/>
  <c r="I22" i="35"/>
  <c r="I21" i="35"/>
  <c r="I20" i="35"/>
  <c r="I19" i="35"/>
  <c r="I18" i="35"/>
  <c r="P9" i="35"/>
  <c r="O9" i="35"/>
  <c r="N9" i="35"/>
  <c r="M9" i="35"/>
  <c r="L9" i="35"/>
  <c r="K9" i="35"/>
  <c r="J9" i="35"/>
  <c r="H16" i="35"/>
  <c r="G16" i="35"/>
  <c r="G81" i="35" s="1"/>
  <c r="F16" i="35"/>
  <c r="F81" i="35" s="1"/>
  <c r="I15" i="35"/>
  <c r="I14" i="35"/>
  <c r="I13" i="35"/>
  <c r="I12" i="35"/>
  <c r="I11" i="35"/>
  <c r="D79" i="35"/>
  <c r="C79" i="35"/>
  <c r="D72" i="35"/>
  <c r="C72" i="35"/>
  <c r="D65" i="35"/>
  <c r="C65" i="35"/>
  <c r="D58" i="35"/>
  <c r="C58" i="35"/>
  <c r="D51" i="35"/>
  <c r="C51" i="35"/>
  <c r="D44" i="35"/>
  <c r="C44" i="35"/>
  <c r="D37" i="35"/>
  <c r="C37" i="35"/>
  <c r="D30" i="35"/>
  <c r="C30" i="35"/>
  <c r="D23" i="35"/>
  <c r="C23" i="35"/>
  <c r="C16" i="35"/>
  <c r="D16" i="35"/>
  <c r="C5" i="35"/>
  <c r="P2" i="35"/>
  <c r="C2" i="35"/>
  <c r="P1" i="35"/>
  <c r="C1" i="35"/>
  <c r="M96" i="29"/>
  <c r="N96" i="29"/>
  <c r="L96" i="29"/>
  <c r="J96" i="29"/>
  <c r="M95" i="29"/>
  <c r="N95" i="29"/>
  <c r="L95" i="29"/>
  <c r="J95" i="29"/>
  <c r="M94" i="29"/>
  <c r="N94" i="29"/>
  <c r="L94" i="29"/>
  <c r="J94" i="29"/>
  <c r="M93" i="29"/>
  <c r="N93" i="29"/>
  <c r="L93" i="29"/>
  <c r="J93" i="29"/>
  <c r="M92" i="29"/>
  <c r="N92" i="29"/>
  <c r="L92" i="29"/>
  <c r="J92" i="29"/>
  <c r="M91" i="29"/>
  <c r="N91" i="29"/>
  <c r="L91" i="29"/>
  <c r="J91" i="29"/>
  <c r="M90" i="29"/>
  <c r="N90" i="29"/>
  <c r="L90" i="29"/>
  <c r="J90" i="29"/>
  <c r="J97" i="29" s="1"/>
  <c r="M89" i="29"/>
  <c r="N89" i="29"/>
  <c r="L89" i="29"/>
  <c r="L97" i="29"/>
  <c r="J89" i="29"/>
  <c r="M122" i="20"/>
  <c r="N122" i="20" s="1"/>
  <c r="L122" i="20"/>
  <c r="J122" i="20"/>
  <c r="M121" i="20"/>
  <c r="N121" i="20" s="1"/>
  <c r="L121" i="20"/>
  <c r="J121" i="20"/>
  <c r="M120" i="20"/>
  <c r="N120" i="20" s="1"/>
  <c r="L120" i="20"/>
  <c r="J120" i="20"/>
  <c r="M119" i="20"/>
  <c r="N119" i="20" s="1"/>
  <c r="L119" i="20"/>
  <c r="J119" i="20"/>
  <c r="M118" i="20"/>
  <c r="N118" i="20" s="1"/>
  <c r="L118" i="20"/>
  <c r="J118" i="20"/>
  <c r="M117" i="20"/>
  <c r="N117" i="20" s="1"/>
  <c r="L117" i="20"/>
  <c r="J117" i="20"/>
  <c r="J123" i="20"/>
  <c r="M116" i="20"/>
  <c r="N116" i="20"/>
  <c r="L116" i="20"/>
  <c r="J116" i="20"/>
  <c r="M115" i="20"/>
  <c r="N115" i="20"/>
  <c r="L115" i="20"/>
  <c r="J115" i="20"/>
  <c r="M109" i="20"/>
  <c r="N109" i="20" s="1"/>
  <c r="L109" i="20"/>
  <c r="J109" i="20"/>
  <c r="M108" i="20"/>
  <c r="N108" i="20" s="1"/>
  <c r="L108" i="20"/>
  <c r="J108" i="20"/>
  <c r="M107" i="20"/>
  <c r="N107" i="20" s="1"/>
  <c r="L107" i="20"/>
  <c r="J107" i="20"/>
  <c r="M106" i="20"/>
  <c r="N106" i="20" s="1"/>
  <c r="L106" i="20"/>
  <c r="J106" i="20"/>
  <c r="M105" i="20"/>
  <c r="N105" i="20" s="1"/>
  <c r="L105" i="20"/>
  <c r="J105" i="20"/>
  <c r="M104" i="20"/>
  <c r="N104" i="20" s="1"/>
  <c r="L104" i="20"/>
  <c r="J104" i="20"/>
  <c r="M103" i="20"/>
  <c r="N103" i="20" s="1"/>
  <c r="L103" i="20"/>
  <c r="J103" i="20"/>
  <c r="M102" i="20"/>
  <c r="N102" i="20" s="1"/>
  <c r="L102" i="20"/>
  <c r="L110" i="20"/>
  <c r="J102" i="20"/>
  <c r="J110" i="20" s="1"/>
  <c r="M96" i="20"/>
  <c r="N96" i="20"/>
  <c r="L96" i="20"/>
  <c r="J96" i="20"/>
  <c r="M95" i="20"/>
  <c r="N95" i="20"/>
  <c r="L95" i="20"/>
  <c r="J95" i="20"/>
  <c r="M94" i="20"/>
  <c r="N94" i="20"/>
  <c r="L94" i="20"/>
  <c r="J94" i="20"/>
  <c r="M93" i="20"/>
  <c r="N93" i="20"/>
  <c r="L93" i="20"/>
  <c r="J93" i="20"/>
  <c r="M92" i="20"/>
  <c r="N92" i="20"/>
  <c r="L92" i="20"/>
  <c r="J92" i="20"/>
  <c r="M91" i="20"/>
  <c r="N91" i="20"/>
  <c r="L91" i="20"/>
  <c r="J91" i="20"/>
  <c r="M90" i="20"/>
  <c r="N90" i="20"/>
  <c r="L90" i="20"/>
  <c r="J90" i="20"/>
  <c r="J97" i="20" s="1"/>
  <c r="M89" i="20"/>
  <c r="N89" i="20"/>
  <c r="L89" i="20"/>
  <c r="L97" i="20" s="1"/>
  <c r="J89" i="20"/>
  <c r="M83" i="11"/>
  <c r="N83" i="11"/>
  <c r="L83" i="11"/>
  <c r="J83" i="11"/>
  <c r="M82" i="11"/>
  <c r="N82" i="11"/>
  <c r="L82" i="11"/>
  <c r="J82" i="11"/>
  <c r="M81" i="11"/>
  <c r="N81" i="11" s="1"/>
  <c r="L81" i="11"/>
  <c r="J81" i="11"/>
  <c r="M80" i="11"/>
  <c r="N80" i="11"/>
  <c r="L80" i="11"/>
  <c r="J80" i="11"/>
  <c r="M79" i="11"/>
  <c r="N79" i="11" s="1"/>
  <c r="L79" i="11"/>
  <c r="J79" i="11"/>
  <c r="M78" i="11"/>
  <c r="N78" i="11" s="1"/>
  <c r="L78" i="11"/>
  <c r="J78" i="11"/>
  <c r="M77" i="11"/>
  <c r="N77" i="11" s="1"/>
  <c r="L77" i="11"/>
  <c r="J77" i="11"/>
  <c r="M76" i="11"/>
  <c r="N76" i="11"/>
  <c r="N84" i="11" s="1"/>
  <c r="L76" i="11"/>
  <c r="L84" i="11" s="1"/>
  <c r="J76" i="11"/>
  <c r="M83" i="12"/>
  <c r="N83" i="12" s="1"/>
  <c r="L83" i="12"/>
  <c r="J83" i="12"/>
  <c r="M82" i="12"/>
  <c r="N82" i="12" s="1"/>
  <c r="L82" i="12"/>
  <c r="J82" i="12"/>
  <c r="M81" i="12"/>
  <c r="N81" i="12" s="1"/>
  <c r="L81" i="12"/>
  <c r="J81" i="12"/>
  <c r="M80" i="12"/>
  <c r="N80" i="12" s="1"/>
  <c r="L80" i="12"/>
  <c r="J80" i="12"/>
  <c r="M79" i="12"/>
  <c r="N79" i="12" s="1"/>
  <c r="L79" i="12"/>
  <c r="J79" i="12"/>
  <c r="M78" i="12"/>
  <c r="N78" i="12" s="1"/>
  <c r="L78" i="12"/>
  <c r="J78" i="12"/>
  <c r="M77" i="12"/>
  <c r="N77" i="12" s="1"/>
  <c r="L77" i="12"/>
  <c r="J77" i="12"/>
  <c r="M76" i="12"/>
  <c r="N76" i="12" s="1"/>
  <c r="L76" i="12"/>
  <c r="L84" i="12"/>
  <c r="J76" i="12"/>
  <c r="J84" i="12" s="1"/>
  <c r="M83" i="13"/>
  <c r="N83" i="13"/>
  <c r="L83" i="13"/>
  <c r="J83" i="13"/>
  <c r="M82" i="13"/>
  <c r="N82" i="13"/>
  <c r="L82" i="13"/>
  <c r="J82" i="13"/>
  <c r="M81" i="13"/>
  <c r="N81" i="13"/>
  <c r="L81" i="13"/>
  <c r="J81" i="13"/>
  <c r="M80" i="13"/>
  <c r="N80" i="13"/>
  <c r="L80" i="13"/>
  <c r="J80" i="13"/>
  <c r="M79" i="13"/>
  <c r="N79" i="13"/>
  <c r="L79" i="13"/>
  <c r="J79" i="13"/>
  <c r="M78" i="13"/>
  <c r="N78" i="13"/>
  <c r="L78" i="13"/>
  <c r="J78" i="13"/>
  <c r="M77" i="13"/>
  <c r="N77" i="13"/>
  <c r="L77" i="13"/>
  <c r="L84" i="13" s="1"/>
  <c r="J77" i="13"/>
  <c r="M76" i="13"/>
  <c r="N76" i="13"/>
  <c r="N84" i="13"/>
  <c r="L76" i="13"/>
  <c r="J76" i="13"/>
  <c r="J84" i="13" s="1"/>
  <c r="M83" i="14"/>
  <c r="N83" i="14"/>
  <c r="L83" i="14"/>
  <c r="J83" i="14"/>
  <c r="M82" i="14"/>
  <c r="N82" i="14"/>
  <c r="L82" i="14"/>
  <c r="J82" i="14"/>
  <c r="M81" i="14"/>
  <c r="N81" i="14"/>
  <c r="L81" i="14"/>
  <c r="J81" i="14"/>
  <c r="M80" i="14"/>
  <c r="N80" i="14"/>
  <c r="L80" i="14"/>
  <c r="J80" i="14"/>
  <c r="M79" i="14"/>
  <c r="N79" i="14"/>
  <c r="L79" i="14"/>
  <c r="J79" i="14"/>
  <c r="M78" i="14"/>
  <c r="N78" i="14"/>
  <c r="L78" i="14"/>
  <c r="J78" i="14"/>
  <c r="M77" i="14"/>
  <c r="N77" i="14"/>
  <c r="L77" i="14"/>
  <c r="J77" i="14"/>
  <c r="M76" i="14"/>
  <c r="N76" i="14"/>
  <c r="L76" i="14"/>
  <c r="L84" i="14" s="1"/>
  <c r="J76" i="14"/>
  <c r="J84" i="14"/>
  <c r="M83" i="15"/>
  <c r="N83" i="15" s="1"/>
  <c r="L83" i="15"/>
  <c r="J83" i="15"/>
  <c r="M82" i="15"/>
  <c r="N82" i="15" s="1"/>
  <c r="L82" i="15"/>
  <c r="J82" i="15"/>
  <c r="M81" i="15"/>
  <c r="N81" i="15" s="1"/>
  <c r="L81" i="15"/>
  <c r="J81" i="15"/>
  <c r="M80" i="15"/>
  <c r="N80" i="15" s="1"/>
  <c r="L80" i="15"/>
  <c r="J80" i="15"/>
  <c r="M79" i="15"/>
  <c r="N79" i="15" s="1"/>
  <c r="L79" i="15"/>
  <c r="J79" i="15"/>
  <c r="M78" i="15"/>
  <c r="N78" i="15" s="1"/>
  <c r="L78" i="15"/>
  <c r="J78" i="15"/>
  <c r="M77" i="15"/>
  <c r="N77" i="15"/>
  <c r="L77" i="15"/>
  <c r="J77" i="15"/>
  <c r="M76" i="15"/>
  <c r="N76" i="15"/>
  <c r="L76" i="15"/>
  <c r="L84" i="15" s="1"/>
  <c r="J76" i="15"/>
  <c r="J84" i="15"/>
  <c r="M83" i="16"/>
  <c r="N83" i="16" s="1"/>
  <c r="L83" i="16"/>
  <c r="J83" i="16"/>
  <c r="M82" i="16"/>
  <c r="N82" i="16" s="1"/>
  <c r="L82" i="16"/>
  <c r="J82" i="16"/>
  <c r="M81" i="16"/>
  <c r="N81" i="16" s="1"/>
  <c r="L81" i="16"/>
  <c r="J81" i="16"/>
  <c r="M80" i="16"/>
  <c r="N80" i="16" s="1"/>
  <c r="L80" i="16"/>
  <c r="J80" i="16"/>
  <c r="M79" i="16"/>
  <c r="N79" i="16" s="1"/>
  <c r="L79" i="16"/>
  <c r="J79" i="16"/>
  <c r="M78" i="16"/>
  <c r="N78" i="16" s="1"/>
  <c r="L78" i="16"/>
  <c r="J78" i="16"/>
  <c r="M77" i="16"/>
  <c r="N77" i="16" s="1"/>
  <c r="L77" i="16"/>
  <c r="J77" i="16"/>
  <c r="M76" i="16"/>
  <c r="N76" i="16" s="1"/>
  <c r="L76" i="16"/>
  <c r="J76" i="16"/>
  <c r="J84" i="16" s="1"/>
  <c r="M83" i="17"/>
  <c r="N83" i="17"/>
  <c r="L83" i="17"/>
  <c r="J83" i="17"/>
  <c r="M82" i="17"/>
  <c r="N82" i="17"/>
  <c r="L82" i="17"/>
  <c r="J82" i="17"/>
  <c r="M81" i="17"/>
  <c r="N81" i="17"/>
  <c r="L81" i="17"/>
  <c r="J81" i="17"/>
  <c r="M80" i="17"/>
  <c r="N80" i="17"/>
  <c r="L80" i="17"/>
  <c r="J80" i="17"/>
  <c r="M79" i="17"/>
  <c r="N79" i="17"/>
  <c r="L79" i="17"/>
  <c r="J79" i="17"/>
  <c r="M78" i="17"/>
  <c r="N78" i="17"/>
  <c r="L78" i="17"/>
  <c r="J78" i="17"/>
  <c r="M77" i="17"/>
  <c r="N77" i="17"/>
  <c r="L77" i="17"/>
  <c r="J77" i="17"/>
  <c r="M76" i="17"/>
  <c r="N76" i="17"/>
  <c r="L76" i="17"/>
  <c r="L84" i="17" s="1"/>
  <c r="J76" i="17"/>
  <c r="J84" i="17"/>
  <c r="M83" i="18"/>
  <c r="N83" i="18" s="1"/>
  <c r="L83" i="18"/>
  <c r="J83" i="18"/>
  <c r="M82" i="18"/>
  <c r="N82" i="18" s="1"/>
  <c r="L82" i="18"/>
  <c r="J82" i="18"/>
  <c r="M81" i="18"/>
  <c r="N81" i="18" s="1"/>
  <c r="L81" i="18"/>
  <c r="J81" i="18"/>
  <c r="M80" i="18"/>
  <c r="N80" i="18" s="1"/>
  <c r="L80" i="18"/>
  <c r="J80" i="18"/>
  <c r="M79" i="18"/>
  <c r="N79" i="18" s="1"/>
  <c r="L79" i="18"/>
  <c r="J79" i="18"/>
  <c r="M78" i="18"/>
  <c r="N78" i="18" s="1"/>
  <c r="L78" i="18"/>
  <c r="J78" i="18"/>
  <c r="M77" i="18"/>
  <c r="N77" i="18" s="1"/>
  <c r="L77" i="18"/>
  <c r="J77" i="18"/>
  <c r="M76" i="18"/>
  <c r="N76" i="18" s="1"/>
  <c r="L76" i="18"/>
  <c r="L84" i="18"/>
  <c r="J76" i="18"/>
  <c r="J84" i="18" s="1"/>
  <c r="M83" i="19"/>
  <c r="N83" i="19"/>
  <c r="L83" i="19"/>
  <c r="J83" i="19"/>
  <c r="M82" i="19"/>
  <c r="N82" i="19"/>
  <c r="L82" i="19"/>
  <c r="J82" i="19"/>
  <c r="M81" i="19"/>
  <c r="N81" i="19"/>
  <c r="L81" i="19"/>
  <c r="J81" i="19"/>
  <c r="M80" i="19"/>
  <c r="N80" i="19"/>
  <c r="L80" i="19"/>
  <c r="J80" i="19"/>
  <c r="M79" i="19"/>
  <c r="N79" i="19"/>
  <c r="L79" i="19"/>
  <c r="J79" i="19"/>
  <c r="M78" i="19"/>
  <c r="N78" i="19"/>
  <c r="L78" i="19"/>
  <c r="J78" i="19"/>
  <c r="M77" i="19"/>
  <c r="N77" i="19"/>
  <c r="L77" i="19"/>
  <c r="J77" i="19"/>
  <c r="M76" i="19"/>
  <c r="N76" i="19"/>
  <c r="N84" i="19" s="1"/>
  <c r="L76" i="19"/>
  <c r="J76" i="19"/>
  <c r="M83" i="20"/>
  <c r="N83" i="20" s="1"/>
  <c r="L83" i="20"/>
  <c r="J83" i="20"/>
  <c r="M82" i="20"/>
  <c r="N82" i="20" s="1"/>
  <c r="L82" i="20"/>
  <c r="J82" i="20"/>
  <c r="M81" i="20"/>
  <c r="N81" i="20" s="1"/>
  <c r="L81" i="20"/>
  <c r="J81" i="20"/>
  <c r="M80" i="20"/>
  <c r="N80" i="20" s="1"/>
  <c r="L80" i="20"/>
  <c r="J80" i="20"/>
  <c r="M79" i="20"/>
  <c r="N79" i="20" s="1"/>
  <c r="L79" i="20"/>
  <c r="J79" i="20"/>
  <c r="M78" i="20"/>
  <c r="N78" i="20" s="1"/>
  <c r="L78" i="20"/>
  <c r="J78" i="20"/>
  <c r="M77" i="20"/>
  <c r="N77" i="20" s="1"/>
  <c r="L77" i="20"/>
  <c r="J77" i="20"/>
  <c r="M76" i="20"/>
  <c r="N76" i="20" s="1"/>
  <c r="N84" i="20" s="1"/>
  <c r="L76" i="20"/>
  <c r="L84" i="20"/>
  <c r="J76" i="20"/>
  <c r="J84" i="20" s="1"/>
  <c r="M83" i="21"/>
  <c r="N83" i="21"/>
  <c r="L83" i="21"/>
  <c r="J83" i="21"/>
  <c r="M82" i="21"/>
  <c r="N82" i="21"/>
  <c r="L82" i="21"/>
  <c r="J82" i="21"/>
  <c r="M81" i="21"/>
  <c r="N81" i="21"/>
  <c r="L81" i="21"/>
  <c r="J81" i="21"/>
  <c r="M80" i="21"/>
  <c r="N80" i="21"/>
  <c r="L80" i="21"/>
  <c r="J80" i="21"/>
  <c r="M79" i="21"/>
  <c r="N79" i="21"/>
  <c r="L79" i="21"/>
  <c r="J79" i="21"/>
  <c r="M78" i="21"/>
  <c r="N78" i="21"/>
  <c r="L78" i="21"/>
  <c r="J78" i="21"/>
  <c r="M77" i="21"/>
  <c r="N77" i="21"/>
  <c r="L77" i="21"/>
  <c r="J77" i="21"/>
  <c r="M76" i="21"/>
  <c r="N76" i="21"/>
  <c r="L76" i="21"/>
  <c r="L84" i="21" s="1"/>
  <c r="J76" i="21"/>
  <c r="J84" i="21"/>
  <c r="M83" i="22"/>
  <c r="N83" i="22"/>
  <c r="L83" i="22"/>
  <c r="J83" i="22"/>
  <c r="M82" i="22"/>
  <c r="N82" i="22"/>
  <c r="L82" i="22"/>
  <c r="J82" i="22"/>
  <c r="M81" i="22"/>
  <c r="N81" i="22" s="1"/>
  <c r="L81" i="22"/>
  <c r="J81" i="22"/>
  <c r="M80" i="22"/>
  <c r="N80" i="22" s="1"/>
  <c r="L80" i="22"/>
  <c r="J80" i="22"/>
  <c r="M79" i="22"/>
  <c r="N79" i="22" s="1"/>
  <c r="L79" i="22"/>
  <c r="J79" i="22"/>
  <c r="M78" i="22"/>
  <c r="N78" i="22" s="1"/>
  <c r="L78" i="22"/>
  <c r="J78" i="22"/>
  <c r="M77" i="22"/>
  <c r="N77" i="22"/>
  <c r="L77" i="22"/>
  <c r="J77" i="22"/>
  <c r="M76" i="22"/>
  <c r="N76" i="22"/>
  <c r="N84" i="22" s="1"/>
  <c r="L76" i="22"/>
  <c r="L84" i="22" s="1"/>
  <c r="J76" i="22"/>
  <c r="M83" i="23"/>
  <c r="N83" i="23" s="1"/>
  <c r="L83" i="23"/>
  <c r="J83" i="23"/>
  <c r="M82" i="23"/>
  <c r="N82" i="23" s="1"/>
  <c r="L82" i="23"/>
  <c r="J82" i="23"/>
  <c r="M81" i="23"/>
  <c r="N81" i="23" s="1"/>
  <c r="L81" i="23"/>
  <c r="J81" i="23"/>
  <c r="M80" i="23"/>
  <c r="N80" i="23" s="1"/>
  <c r="L80" i="23"/>
  <c r="J80" i="23"/>
  <c r="M79" i="23"/>
  <c r="N79" i="23" s="1"/>
  <c r="L79" i="23"/>
  <c r="J79" i="23"/>
  <c r="M78" i="23"/>
  <c r="N78" i="23" s="1"/>
  <c r="L78" i="23"/>
  <c r="J78" i="23"/>
  <c r="M77" i="23"/>
  <c r="N77" i="23" s="1"/>
  <c r="L77" i="23"/>
  <c r="J77" i="23"/>
  <c r="M76" i="23"/>
  <c r="N76" i="23" s="1"/>
  <c r="L76" i="23"/>
  <c r="L84" i="23"/>
  <c r="J76" i="23"/>
  <c r="J84" i="23" s="1"/>
  <c r="M83" i="24"/>
  <c r="N83" i="24"/>
  <c r="L83" i="24"/>
  <c r="J83" i="24"/>
  <c r="M82" i="24"/>
  <c r="N82" i="24"/>
  <c r="L82" i="24"/>
  <c r="J82" i="24"/>
  <c r="M81" i="24"/>
  <c r="N81" i="24"/>
  <c r="L81" i="24"/>
  <c r="J81" i="24"/>
  <c r="M80" i="24"/>
  <c r="N80" i="24"/>
  <c r="L80" i="24"/>
  <c r="J80" i="24"/>
  <c r="M79" i="24"/>
  <c r="N79" i="24"/>
  <c r="L79" i="24"/>
  <c r="J79" i="24"/>
  <c r="M78" i="24"/>
  <c r="N78" i="24"/>
  <c r="L78" i="24"/>
  <c r="J78" i="24"/>
  <c r="M77" i="24"/>
  <c r="N77" i="24"/>
  <c r="L77" i="24"/>
  <c r="L84" i="24" s="1"/>
  <c r="J77" i="24"/>
  <c r="M76" i="24"/>
  <c r="N76" i="24"/>
  <c r="N84" i="24"/>
  <c r="L76" i="24"/>
  <c r="J76" i="24"/>
  <c r="M83" i="25"/>
  <c r="N83" i="25" s="1"/>
  <c r="L83" i="25"/>
  <c r="J83" i="25"/>
  <c r="M82" i="25"/>
  <c r="N82" i="25" s="1"/>
  <c r="L82" i="25"/>
  <c r="J82" i="25"/>
  <c r="M81" i="25"/>
  <c r="N81" i="25" s="1"/>
  <c r="L81" i="25"/>
  <c r="J81" i="25"/>
  <c r="M80" i="25"/>
  <c r="N80" i="25" s="1"/>
  <c r="L80" i="25"/>
  <c r="J80" i="25"/>
  <c r="M79" i="25"/>
  <c r="N79" i="25" s="1"/>
  <c r="L79" i="25"/>
  <c r="J79" i="25"/>
  <c r="M78" i="25"/>
  <c r="N78" i="25" s="1"/>
  <c r="L78" i="25"/>
  <c r="J78" i="25"/>
  <c r="M77" i="25"/>
  <c r="N77" i="25" s="1"/>
  <c r="L77" i="25"/>
  <c r="J77" i="25"/>
  <c r="M76" i="25"/>
  <c r="N76" i="25" s="1"/>
  <c r="L76" i="25"/>
  <c r="L84" i="25"/>
  <c r="J76" i="25"/>
  <c r="J84" i="25" s="1"/>
  <c r="M83" i="26"/>
  <c r="N83" i="26"/>
  <c r="L83" i="26"/>
  <c r="J83" i="26"/>
  <c r="M82" i="26"/>
  <c r="N82" i="26"/>
  <c r="L82" i="26"/>
  <c r="J82" i="26"/>
  <c r="M81" i="26"/>
  <c r="N81" i="26"/>
  <c r="L81" i="26"/>
  <c r="J81" i="26"/>
  <c r="M80" i="26"/>
  <c r="N80" i="26"/>
  <c r="L80" i="26"/>
  <c r="J80" i="26"/>
  <c r="M79" i="26"/>
  <c r="N79" i="26"/>
  <c r="L79" i="26"/>
  <c r="J79" i="26"/>
  <c r="M78" i="26"/>
  <c r="N78" i="26" s="1"/>
  <c r="L78" i="26"/>
  <c r="J78" i="26"/>
  <c r="M77" i="26"/>
  <c r="N77" i="26" s="1"/>
  <c r="L77" i="26"/>
  <c r="J77" i="26"/>
  <c r="M76" i="26"/>
  <c r="N76" i="26" s="1"/>
  <c r="N84" i="26" s="1"/>
  <c r="L76" i="26"/>
  <c r="J76" i="26"/>
  <c r="M83" i="27"/>
  <c r="N83" i="27" s="1"/>
  <c r="L83" i="27"/>
  <c r="J83" i="27"/>
  <c r="M82" i="27"/>
  <c r="N82" i="27" s="1"/>
  <c r="L82" i="27"/>
  <c r="J82" i="27"/>
  <c r="M81" i="27"/>
  <c r="N81" i="27" s="1"/>
  <c r="L81" i="27"/>
  <c r="J81" i="27"/>
  <c r="M80" i="27"/>
  <c r="N80" i="27" s="1"/>
  <c r="L80" i="27"/>
  <c r="J80" i="27"/>
  <c r="M79" i="27"/>
  <c r="N79" i="27" s="1"/>
  <c r="L79" i="27"/>
  <c r="J79" i="27"/>
  <c r="M78" i="27"/>
  <c r="N78" i="27"/>
  <c r="L78" i="27"/>
  <c r="J78" i="27"/>
  <c r="M77" i="27"/>
  <c r="N77" i="27"/>
  <c r="L77" i="27"/>
  <c r="J77" i="27"/>
  <c r="M76" i="27"/>
  <c r="N76" i="27"/>
  <c r="N84" i="27" s="1"/>
  <c r="L76" i="27"/>
  <c r="L84" i="27" s="1"/>
  <c r="J76" i="27"/>
  <c r="J84" i="27"/>
  <c r="M83" i="28"/>
  <c r="N83" i="28" s="1"/>
  <c r="L83" i="28"/>
  <c r="J83" i="28"/>
  <c r="M82" i="28"/>
  <c r="N82" i="28" s="1"/>
  <c r="L82" i="28"/>
  <c r="J82" i="28"/>
  <c r="M81" i="28"/>
  <c r="N81" i="28" s="1"/>
  <c r="L81" i="28"/>
  <c r="J81" i="28"/>
  <c r="M80" i="28"/>
  <c r="N80" i="28" s="1"/>
  <c r="L80" i="28"/>
  <c r="J80" i="28"/>
  <c r="M79" i="28"/>
  <c r="N79" i="28" s="1"/>
  <c r="L79" i="28"/>
  <c r="J79" i="28"/>
  <c r="M78" i="28"/>
  <c r="N78" i="28" s="1"/>
  <c r="L78" i="28"/>
  <c r="J78" i="28"/>
  <c r="M77" i="28"/>
  <c r="N77" i="28"/>
  <c r="L77" i="28"/>
  <c r="J77" i="28"/>
  <c r="M76" i="28"/>
  <c r="N76" i="28"/>
  <c r="N84" i="28" s="1"/>
  <c r="L76" i="28"/>
  <c r="L84" i="28" s="1"/>
  <c r="J76" i="28"/>
  <c r="M83" i="29"/>
  <c r="N83" i="29"/>
  <c r="L83" i="29"/>
  <c r="J83" i="29"/>
  <c r="M82" i="29"/>
  <c r="N82" i="29"/>
  <c r="L82" i="29"/>
  <c r="J82" i="29"/>
  <c r="M81" i="29"/>
  <c r="N81" i="29"/>
  <c r="L81" i="29"/>
  <c r="J81" i="29"/>
  <c r="M80" i="29"/>
  <c r="N80" i="29"/>
  <c r="L80" i="29"/>
  <c r="J80" i="29"/>
  <c r="M79" i="29"/>
  <c r="N79" i="29" s="1"/>
  <c r="L79" i="29"/>
  <c r="J79" i="29"/>
  <c r="M78" i="29"/>
  <c r="N78" i="29" s="1"/>
  <c r="L78" i="29"/>
  <c r="J78" i="29"/>
  <c r="M77" i="29"/>
  <c r="N77" i="29" s="1"/>
  <c r="L77" i="29"/>
  <c r="J77" i="29"/>
  <c r="M76" i="29"/>
  <c r="N76" i="29" s="1"/>
  <c r="L76" i="29"/>
  <c r="L84" i="29"/>
  <c r="J76" i="29"/>
  <c r="J84" i="29"/>
  <c r="M83" i="30"/>
  <c r="N83" i="30" s="1"/>
  <c r="L83" i="30"/>
  <c r="J83" i="30"/>
  <c r="M82" i="30"/>
  <c r="N82" i="30" s="1"/>
  <c r="L82" i="30"/>
  <c r="J82" i="30"/>
  <c r="M81" i="30"/>
  <c r="N81" i="30" s="1"/>
  <c r="L81" i="30"/>
  <c r="J81" i="30"/>
  <c r="M80" i="30"/>
  <c r="N80" i="30" s="1"/>
  <c r="L80" i="30"/>
  <c r="J80" i="30"/>
  <c r="M79" i="30"/>
  <c r="N79" i="30" s="1"/>
  <c r="L79" i="30"/>
  <c r="J79" i="30"/>
  <c r="M78" i="30"/>
  <c r="N78" i="30" s="1"/>
  <c r="L78" i="30"/>
  <c r="J78" i="30"/>
  <c r="M77" i="30"/>
  <c r="N77" i="30" s="1"/>
  <c r="L77" i="30"/>
  <c r="J77" i="30"/>
  <c r="M76" i="30"/>
  <c r="N76" i="30" s="1"/>
  <c r="N84" i="30" s="1"/>
  <c r="L76" i="30"/>
  <c r="J76" i="30"/>
  <c r="M83" i="31"/>
  <c r="N83" i="31" s="1"/>
  <c r="L83" i="31"/>
  <c r="J83" i="31"/>
  <c r="M82" i="31"/>
  <c r="N82" i="31" s="1"/>
  <c r="L82" i="31"/>
  <c r="J82" i="31"/>
  <c r="M81" i="31"/>
  <c r="N81" i="31" s="1"/>
  <c r="L81" i="31"/>
  <c r="J81" i="31"/>
  <c r="M80" i="31"/>
  <c r="N80" i="31" s="1"/>
  <c r="L80" i="31"/>
  <c r="J80" i="31"/>
  <c r="M79" i="31"/>
  <c r="N79" i="31" s="1"/>
  <c r="L79" i="31"/>
  <c r="J79" i="31"/>
  <c r="M78" i="31"/>
  <c r="N78" i="31" s="1"/>
  <c r="L78" i="31"/>
  <c r="J78" i="31"/>
  <c r="M77" i="31"/>
  <c r="N77" i="31" s="1"/>
  <c r="L77" i="31"/>
  <c r="J77" i="31"/>
  <c r="M76" i="31"/>
  <c r="N76" i="31" s="1"/>
  <c r="N84" i="31" s="1"/>
  <c r="L76" i="31"/>
  <c r="J76" i="31"/>
  <c r="J84" i="31"/>
  <c r="M83" i="32"/>
  <c r="N83" i="32" s="1"/>
  <c r="L83" i="32"/>
  <c r="J83" i="32"/>
  <c r="M82" i="32"/>
  <c r="N82" i="32" s="1"/>
  <c r="L82" i="32"/>
  <c r="J82" i="32"/>
  <c r="M81" i="32"/>
  <c r="N81" i="32" s="1"/>
  <c r="L81" i="32"/>
  <c r="J81" i="32"/>
  <c r="M80" i="32"/>
  <c r="N80" i="32" s="1"/>
  <c r="L80" i="32"/>
  <c r="J80" i="32"/>
  <c r="M79" i="32"/>
  <c r="N79" i="32"/>
  <c r="L79" i="32"/>
  <c r="J79" i="32"/>
  <c r="M78" i="32"/>
  <c r="N78" i="32"/>
  <c r="L78" i="32"/>
  <c r="J78" i="32"/>
  <c r="M77" i="32"/>
  <c r="N77" i="32" s="1"/>
  <c r="L77" i="32"/>
  <c r="J77" i="32"/>
  <c r="M76" i="32"/>
  <c r="N76" i="32" s="1"/>
  <c r="L76" i="32"/>
  <c r="J76" i="32"/>
  <c r="M83" i="33"/>
  <c r="N83" i="33"/>
  <c r="L83" i="33"/>
  <c r="J83" i="33"/>
  <c r="M82" i="33"/>
  <c r="N82" i="33"/>
  <c r="L82" i="33"/>
  <c r="J82" i="33"/>
  <c r="M81" i="33"/>
  <c r="N81" i="33" s="1"/>
  <c r="L81" i="33"/>
  <c r="J81" i="33"/>
  <c r="M80" i="33"/>
  <c r="N80" i="33" s="1"/>
  <c r="L80" i="33"/>
  <c r="J80" i="33"/>
  <c r="M79" i="33"/>
  <c r="N79" i="33" s="1"/>
  <c r="L79" i="33"/>
  <c r="J79" i="33"/>
  <c r="M78" i="33"/>
  <c r="N78" i="33" s="1"/>
  <c r="L78" i="33"/>
  <c r="J78" i="33"/>
  <c r="M77" i="33"/>
  <c r="N77" i="33" s="1"/>
  <c r="L77" i="33"/>
  <c r="J77" i="33"/>
  <c r="M76" i="33"/>
  <c r="N76" i="33" s="1"/>
  <c r="L76" i="33"/>
  <c r="L84" i="33"/>
  <c r="J76" i="33"/>
  <c r="J84" i="33" s="1"/>
  <c r="M83" i="34"/>
  <c r="N83" i="34"/>
  <c r="L83" i="34"/>
  <c r="J83" i="34"/>
  <c r="M82" i="34"/>
  <c r="N82" i="34"/>
  <c r="L82" i="34"/>
  <c r="J82" i="34"/>
  <c r="M81" i="34"/>
  <c r="N81" i="34"/>
  <c r="L81" i="34"/>
  <c r="J81" i="34"/>
  <c r="M80" i="34"/>
  <c r="N80" i="34"/>
  <c r="L80" i="34"/>
  <c r="J80" i="34"/>
  <c r="M79" i="34"/>
  <c r="N79" i="34"/>
  <c r="L79" i="34"/>
  <c r="J79" i="34"/>
  <c r="M78" i="34"/>
  <c r="N78" i="34"/>
  <c r="L78" i="34"/>
  <c r="J78" i="34"/>
  <c r="M77" i="34"/>
  <c r="N77" i="34"/>
  <c r="L77" i="34"/>
  <c r="J77" i="34"/>
  <c r="M76" i="34"/>
  <c r="N76" i="34"/>
  <c r="L76" i="34"/>
  <c r="J76" i="34"/>
  <c r="J84" i="34"/>
  <c r="M83" i="3"/>
  <c r="N83" i="3" s="1"/>
  <c r="L83" i="3"/>
  <c r="J83" i="3"/>
  <c r="M82" i="3"/>
  <c r="N82" i="3" s="1"/>
  <c r="L82" i="3"/>
  <c r="J82" i="3"/>
  <c r="M81" i="3"/>
  <c r="N81" i="3" s="1"/>
  <c r="L81" i="3"/>
  <c r="J81" i="3"/>
  <c r="M80" i="3"/>
  <c r="N80" i="3" s="1"/>
  <c r="L80" i="3"/>
  <c r="J80" i="3"/>
  <c r="M79" i="3"/>
  <c r="N79" i="3" s="1"/>
  <c r="L79" i="3"/>
  <c r="J79" i="3"/>
  <c r="M78" i="3"/>
  <c r="N78" i="3" s="1"/>
  <c r="L78" i="3"/>
  <c r="J78" i="3"/>
  <c r="M77" i="3"/>
  <c r="N77" i="3" s="1"/>
  <c r="L77" i="3"/>
  <c r="J77" i="3"/>
  <c r="M76" i="3"/>
  <c r="N76" i="3" s="1"/>
  <c r="L76" i="3"/>
  <c r="L84" i="3" s="1"/>
  <c r="J76" i="3"/>
  <c r="M70" i="11"/>
  <c r="N70" i="11" s="1"/>
  <c r="L70" i="11"/>
  <c r="J70" i="11"/>
  <c r="M69" i="11"/>
  <c r="N69" i="11" s="1"/>
  <c r="L69" i="11"/>
  <c r="J69" i="11"/>
  <c r="M68" i="11"/>
  <c r="N68" i="11"/>
  <c r="L68" i="11"/>
  <c r="J68" i="11"/>
  <c r="M67" i="11"/>
  <c r="N67" i="11"/>
  <c r="L67" i="11"/>
  <c r="J67" i="11"/>
  <c r="M66" i="11"/>
  <c r="N66" i="11"/>
  <c r="L66" i="11"/>
  <c r="J66" i="11"/>
  <c r="M65" i="11"/>
  <c r="N65" i="11" s="1"/>
  <c r="L65" i="11"/>
  <c r="J65" i="11"/>
  <c r="M64" i="11"/>
  <c r="N64" i="11" s="1"/>
  <c r="L64" i="11"/>
  <c r="J64" i="11"/>
  <c r="M63" i="11"/>
  <c r="N63" i="11" s="1"/>
  <c r="L63" i="11"/>
  <c r="L71" i="11" s="1"/>
  <c r="J63" i="11"/>
  <c r="J71" i="11" s="1"/>
  <c r="M70" i="12"/>
  <c r="N70" i="12" s="1"/>
  <c r="L70" i="12"/>
  <c r="J70" i="12"/>
  <c r="M69" i="12"/>
  <c r="N69" i="12" s="1"/>
  <c r="L69" i="12"/>
  <c r="J69" i="12"/>
  <c r="M68" i="12"/>
  <c r="N68" i="12" s="1"/>
  <c r="L68" i="12"/>
  <c r="J68" i="12"/>
  <c r="M67" i="12"/>
  <c r="N67" i="12" s="1"/>
  <c r="L67" i="12"/>
  <c r="J67" i="12"/>
  <c r="M66" i="12"/>
  <c r="N66" i="12" s="1"/>
  <c r="L66" i="12"/>
  <c r="J66" i="12"/>
  <c r="M65" i="12"/>
  <c r="N65" i="12" s="1"/>
  <c r="L65" i="12"/>
  <c r="J65" i="12"/>
  <c r="M64" i="12"/>
  <c r="N64" i="12"/>
  <c r="L64" i="12"/>
  <c r="J64" i="12"/>
  <c r="M63" i="12"/>
  <c r="N63" i="12" s="1"/>
  <c r="L63" i="12"/>
  <c r="L71" i="12" s="1"/>
  <c r="J63" i="12"/>
  <c r="J71" i="12" s="1"/>
  <c r="M70" i="13"/>
  <c r="N70" i="13" s="1"/>
  <c r="L70" i="13"/>
  <c r="J70" i="13"/>
  <c r="M69" i="13"/>
  <c r="N69" i="13" s="1"/>
  <c r="L69" i="13"/>
  <c r="J69" i="13"/>
  <c r="M68" i="13"/>
  <c r="N68" i="13" s="1"/>
  <c r="L68" i="13"/>
  <c r="J68" i="13"/>
  <c r="M67" i="13"/>
  <c r="N67" i="13" s="1"/>
  <c r="L67" i="13"/>
  <c r="J67" i="13"/>
  <c r="M66" i="13"/>
  <c r="N66" i="13" s="1"/>
  <c r="L66" i="13"/>
  <c r="J66" i="13"/>
  <c r="M65" i="13"/>
  <c r="N65" i="13" s="1"/>
  <c r="L65" i="13"/>
  <c r="J65" i="13"/>
  <c r="M64" i="13"/>
  <c r="N64" i="13" s="1"/>
  <c r="L64" i="13"/>
  <c r="J64" i="13"/>
  <c r="M63" i="13"/>
  <c r="N63" i="13" s="1"/>
  <c r="L63" i="13"/>
  <c r="L71" i="13" s="1"/>
  <c r="J63" i="13"/>
  <c r="J71" i="13"/>
  <c r="M70" i="14"/>
  <c r="N70" i="14" s="1"/>
  <c r="L70" i="14"/>
  <c r="J70" i="14"/>
  <c r="M69" i="14"/>
  <c r="N69" i="14" s="1"/>
  <c r="L69" i="14"/>
  <c r="J69" i="14"/>
  <c r="M68" i="14"/>
  <c r="N68" i="14" s="1"/>
  <c r="L68" i="14"/>
  <c r="J68" i="14"/>
  <c r="M67" i="14"/>
  <c r="N67" i="14" s="1"/>
  <c r="L67" i="14"/>
  <c r="J67" i="14"/>
  <c r="M66" i="14"/>
  <c r="N66" i="14" s="1"/>
  <c r="L66" i="14"/>
  <c r="J66" i="14"/>
  <c r="M65" i="14"/>
  <c r="N65" i="14" s="1"/>
  <c r="L65" i="14"/>
  <c r="J65" i="14"/>
  <c r="M64" i="14"/>
  <c r="N64" i="14" s="1"/>
  <c r="L64" i="14"/>
  <c r="J64" i="14"/>
  <c r="M63" i="14"/>
  <c r="N63" i="14" s="1"/>
  <c r="N71" i="14" s="1"/>
  <c r="L63" i="14"/>
  <c r="L71" i="14"/>
  <c r="J63" i="14"/>
  <c r="J71" i="14" s="1"/>
  <c r="M70" i="15"/>
  <c r="N70" i="15"/>
  <c r="L70" i="15"/>
  <c r="J70" i="15"/>
  <c r="M69" i="15"/>
  <c r="N69" i="15"/>
  <c r="L69" i="15"/>
  <c r="J69" i="15"/>
  <c r="M68" i="15"/>
  <c r="N68" i="15" s="1"/>
  <c r="L68" i="15"/>
  <c r="J68" i="15"/>
  <c r="M67" i="15"/>
  <c r="N67" i="15" s="1"/>
  <c r="L67" i="15"/>
  <c r="J67" i="15"/>
  <c r="M66" i="15"/>
  <c r="N66" i="15" s="1"/>
  <c r="L66" i="15"/>
  <c r="J66" i="15"/>
  <c r="M65" i="15"/>
  <c r="N65" i="15" s="1"/>
  <c r="L65" i="15"/>
  <c r="J65" i="15"/>
  <c r="M64" i="15"/>
  <c r="N64" i="15" s="1"/>
  <c r="L64" i="15"/>
  <c r="J64" i="15"/>
  <c r="M63" i="15"/>
  <c r="N63" i="15" s="1"/>
  <c r="L63" i="15"/>
  <c r="L71" i="15"/>
  <c r="J63" i="15"/>
  <c r="J71" i="15" s="1"/>
  <c r="M70" i="16"/>
  <c r="N70" i="16"/>
  <c r="L70" i="16"/>
  <c r="J70" i="16"/>
  <c r="M69" i="16"/>
  <c r="N69" i="16"/>
  <c r="L69" i="16"/>
  <c r="J69" i="16"/>
  <c r="M68" i="16"/>
  <c r="N68" i="16"/>
  <c r="L68" i="16"/>
  <c r="J68" i="16"/>
  <c r="M67" i="16"/>
  <c r="N67" i="16"/>
  <c r="L67" i="16"/>
  <c r="J67" i="16"/>
  <c r="M66" i="16"/>
  <c r="N66" i="16"/>
  <c r="L66" i="16"/>
  <c r="J66" i="16"/>
  <c r="M65" i="16"/>
  <c r="N65" i="16" s="1"/>
  <c r="L65" i="16"/>
  <c r="J65" i="16"/>
  <c r="M64" i="16"/>
  <c r="N64" i="16" s="1"/>
  <c r="L64" i="16"/>
  <c r="J64" i="16"/>
  <c r="M63" i="16"/>
  <c r="N63" i="16" s="1"/>
  <c r="L63" i="16"/>
  <c r="L71" i="16" s="1"/>
  <c r="J63" i="16"/>
  <c r="J71" i="16" s="1"/>
  <c r="M70" i="17"/>
  <c r="N70" i="17" s="1"/>
  <c r="L70" i="17"/>
  <c r="J70" i="17"/>
  <c r="M69" i="17"/>
  <c r="N69" i="17" s="1"/>
  <c r="L69" i="17"/>
  <c r="J69" i="17"/>
  <c r="M68" i="17"/>
  <c r="N68" i="17" s="1"/>
  <c r="L68" i="17"/>
  <c r="J68" i="17"/>
  <c r="M67" i="17"/>
  <c r="N67" i="17" s="1"/>
  <c r="L67" i="17"/>
  <c r="J67" i="17"/>
  <c r="M66" i="17"/>
  <c r="N66" i="17" s="1"/>
  <c r="L66" i="17"/>
  <c r="J66" i="17"/>
  <c r="M65" i="17"/>
  <c r="N65" i="17" s="1"/>
  <c r="L65" i="17"/>
  <c r="J65" i="17"/>
  <c r="M64" i="17"/>
  <c r="N64" i="17" s="1"/>
  <c r="L64" i="17"/>
  <c r="J64" i="17"/>
  <c r="M63" i="17"/>
  <c r="N63" i="17" s="1"/>
  <c r="L63" i="17"/>
  <c r="L71" i="17"/>
  <c r="J63" i="17"/>
  <c r="J71" i="17"/>
  <c r="M70" i="18"/>
  <c r="N70" i="18"/>
  <c r="L70" i="18"/>
  <c r="J70" i="18"/>
  <c r="M69" i="18"/>
  <c r="N69" i="18"/>
  <c r="L69" i="18"/>
  <c r="J69" i="18"/>
  <c r="M68" i="18"/>
  <c r="N68" i="18"/>
  <c r="L68" i="18"/>
  <c r="J68" i="18"/>
  <c r="M67" i="18"/>
  <c r="N67" i="18" s="1"/>
  <c r="L67" i="18"/>
  <c r="J67" i="18"/>
  <c r="M66" i="18"/>
  <c r="N66" i="18" s="1"/>
  <c r="L66" i="18"/>
  <c r="J66" i="18"/>
  <c r="M65" i="18"/>
  <c r="N65" i="18" s="1"/>
  <c r="L65" i="18"/>
  <c r="J65" i="18"/>
  <c r="M64" i="18"/>
  <c r="N64" i="18" s="1"/>
  <c r="L64" i="18"/>
  <c r="J64" i="18"/>
  <c r="M63" i="18"/>
  <c r="N63" i="18" s="1"/>
  <c r="L63" i="18"/>
  <c r="J63" i="18"/>
  <c r="J71" i="18" s="1"/>
  <c r="M70" i="19"/>
  <c r="N70" i="19" s="1"/>
  <c r="L70" i="19"/>
  <c r="J70" i="19"/>
  <c r="M69" i="19"/>
  <c r="N69" i="19" s="1"/>
  <c r="L69" i="19"/>
  <c r="J69" i="19"/>
  <c r="M68" i="19"/>
  <c r="N68" i="19" s="1"/>
  <c r="L68" i="19"/>
  <c r="J68" i="19"/>
  <c r="M67" i="19"/>
  <c r="N67" i="19" s="1"/>
  <c r="L67" i="19"/>
  <c r="J67" i="19"/>
  <c r="M66" i="19"/>
  <c r="N66" i="19" s="1"/>
  <c r="L66" i="19"/>
  <c r="J66" i="19"/>
  <c r="M65" i="19"/>
  <c r="N65" i="19" s="1"/>
  <c r="L65" i="19"/>
  <c r="J65" i="19"/>
  <c r="M64" i="19"/>
  <c r="N64" i="19" s="1"/>
  <c r="L64" i="19"/>
  <c r="J64" i="19"/>
  <c r="M63" i="19"/>
  <c r="N63" i="19" s="1"/>
  <c r="L63" i="19"/>
  <c r="J63" i="19"/>
  <c r="M70" i="20"/>
  <c r="N70" i="20" s="1"/>
  <c r="L70" i="20"/>
  <c r="J70" i="20"/>
  <c r="M69" i="20"/>
  <c r="N69" i="20" s="1"/>
  <c r="L69" i="20"/>
  <c r="J69" i="20"/>
  <c r="M68" i="20"/>
  <c r="N68" i="20" s="1"/>
  <c r="L68" i="20"/>
  <c r="J68" i="20"/>
  <c r="M67" i="20"/>
  <c r="N67" i="20" s="1"/>
  <c r="L67" i="20"/>
  <c r="J67" i="20"/>
  <c r="M66" i="20"/>
  <c r="N66" i="20" s="1"/>
  <c r="L66" i="20"/>
  <c r="J66" i="20"/>
  <c r="M65" i="20"/>
  <c r="N65" i="20" s="1"/>
  <c r="L65" i="20"/>
  <c r="J65" i="20"/>
  <c r="M64" i="20"/>
  <c r="N64" i="20" s="1"/>
  <c r="L64" i="20"/>
  <c r="J64" i="20"/>
  <c r="M63" i="20"/>
  <c r="N63" i="20" s="1"/>
  <c r="L63" i="20"/>
  <c r="L71" i="20"/>
  <c r="J63" i="20"/>
  <c r="J71" i="20"/>
  <c r="M70" i="21"/>
  <c r="N70" i="21" s="1"/>
  <c r="L70" i="21"/>
  <c r="J70" i="21"/>
  <c r="M69" i="21"/>
  <c r="N69" i="21" s="1"/>
  <c r="L69" i="21"/>
  <c r="J69" i="21"/>
  <c r="M68" i="21"/>
  <c r="N68" i="21" s="1"/>
  <c r="L68" i="21"/>
  <c r="J68" i="21"/>
  <c r="M67" i="21"/>
  <c r="N67" i="21" s="1"/>
  <c r="L67" i="21"/>
  <c r="J67" i="21"/>
  <c r="M66" i="21"/>
  <c r="N66" i="21" s="1"/>
  <c r="L66" i="21"/>
  <c r="J66" i="21"/>
  <c r="M65" i="21"/>
  <c r="N65" i="21" s="1"/>
  <c r="L65" i="21"/>
  <c r="J65" i="21"/>
  <c r="M64" i="21"/>
  <c r="N64" i="21" s="1"/>
  <c r="L64" i="21"/>
  <c r="J64" i="21"/>
  <c r="M63" i="21"/>
  <c r="N63" i="21" s="1"/>
  <c r="L63" i="21"/>
  <c r="J63" i="21"/>
  <c r="M70" i="22"/>
  <c r="N70" i="22" s="1"/>
  <c r="L70" i="22"/>
  <c r="J70" i="22"/>
  <c r="M69" i="22"/>
  <c r="N69" i="22" s="1"/>
  <c r="L69" i="22"/>
  <c r="J69" i="22"/>
  <c r="M68" i="22"/>
  <c r="N68" i="22" s="1"/>
  <c r="L68" i="22"/>
  <c r="J68" i="22"/>
  <c r="M67" i="22"/>
  <c r="N67" i="22" s="1"/>
  <c r="L67" i="22"/>
  <c r="J67" i="22"/>
  <c r="M66" i="22"/>
  <c r="N66" i="22" s="1"/>
  <c r="L66" i="22"/>
  <c r="J66" i="22"/>
  <c r="M65" i="22"/>
  <c r="N65" i="22" s="1"/>
  <c r="L65" i="22"/>
  <c r="J65" i="22"/>
  <c r="M64" i="22"/>
  <c r="N64" i="22" s="1"/>
  <c r="L64" i="22"/>
  <c r="J64" i="22"/>
  <c r="M63" i="22"/>
  <c r="N63" i="22" s="1"/>
  <c r="L63" i="22"/>
  <c r="L71" i="22" s="1"/>
  <c r="J63" i="22"/>
  <c r="J71" i="22"/>
  <c r="M70" i="23"/>
  <c r="N70" i="23"/>
  <c r="L70" i="23"/>
  <c r="J70" i="23"/>
  <c r="M69" i="23"/>
  <c r="N69" i="23"/>
  <c r="L69" i="23"/>
  <c r="J69" i="23"/>
  <c r="M68" i="23"/>
  <c r="N68" i="23" s="1"/>
  <c r="L68" i="23"/>
  <c r="J68" i="23"/>
  <c r="M67" i="23"/>
  <c r="N67" i="23" s="1"/>
  <c r="L67" i="23"/>
  <c r="J67" i="23"/>
  <c r="M66" i="23"/>
  <c r="N66" i="23" s="1"/>
  <c r="L66" i="23"/>
  <c r="J66" i="23"/>
  <c r="M65" i="23"/>
  <c r="N65" i="23"/>
  <c r="L65" i="23"/>
  <c r="J65" i="23"/>
  <c r="M64" i="23"/>
  <c r="N64" i="23"/>
  <c r="L64" i="23"/>
  <c r="J64" i="23"/>
  <c r="M63" i="23"/>
  <c r="N63" i="23" s="1"/>
  <c r="L63" i="23"/>
  <c r="L71" i="23"/>
  <c r="J63" i="23"/>
  <c r="J71" i="23" s="1"/>
  <c r="M70" i="24"/>
  <c r="N70" i="24" s="1"/>
  <c r="L70" i="24"/>
  <c r="J70" i="24"/>
  <c r="M69" i="24"/>
  <c r="N69" i="24" s="1"/>
  <c r="L69" i="24"/>
  <c r="J69" i="24"/>
  <c r="M68" i="24"/>
  <c r="N68" i="24" s="1"/>
  <c r="L68" i="24"/>
  <c r="J68" i="24"/>
  <c r="M67" i="24"/>
  <c r="N67" i="24" s="1"/>
  <c r="L67" i="24"/>
  <c r="J67" i="24"/>
  <c r="M66" i="24"/>
  <c r="N66" i="24" s="1"/>
  <c r="L66" i="24"/>
  <c r="J66" i="24"/>
  <c r="M65" i="24"/>
  <c r="N65" i="24" s="1"/>
  <c r="L65" i="24"/>
  <c r="J65" i="24"/>
  <c r="M64" i="24"/>
  <c r="N64" i="24" s="1"/>
  <c r="L64" i="24"/>
  <c r="J64" i="24"/>
  <c r="M63" i="24"/>
  <c r="N63" i="24" s="1"/>
  <c r="L63" i="24"/>
  <c r="L71" i="24" s="1"/>
  <c r="J63" i="24"/>
  <c r="J71" i="24"/>
  <c r="M70" i="25"/>
  <c r="N70" i="25" s="1"/>
  <c r="L70" i="25"/>
  <c r="J70" i="25"/>
  <c r="M69" i="25"/>
  <c r="N69" i="25" s="1"/>
  <c r="L69" i="25"/>
  <c r="J69" i="25"/>
  <c r="M68" i="25"/>
  <c r="N68" i="25" s="1"/>
  <c r="L68" i="25"/>
  <c r="J68" i="25"/>
  <c r="M67" i="25"/>
  <c r="N67" i="25" s="1"/>
  <c r="L67" i="25"/>
  <c r="J67" i="25"/>
  <c r="M66" i="25"/>
  <c r="N66" i="25" s="1"/>
  <c r="L66" i="25"/>
  <c r="J66" i="25"/>
  <c r="M65" i="25"/>
  <c r="N65" i="25" s="1"/>
  <c r="L65" i="25"/>
  <c r="J65" i="25"/>
  <c r="M64" i="25"/>
  <c r="N64" i="25" s="1"/>
  <c r="L64" i="25"/>
  <c r="J64" i="25"/>
  <c r="M63" i="25"/>
  <c r="N63" i="25" s="1"/>
  <c r="L63" i="25"/>
  <c r="L71" i="25"/>
  <c r="J63" i="25"/>
  <c r="J71" i="25" s="1"/>
  <c r="M70" i="26"/>
  <c r="N70" i="26" s="1"/>
  <c r="L70" i="26"/>
  <c r="J70" i="26"/>
  <c r="M69" i="26"/>
  <c r="N69" i="26" s="1"/>
  <c r="L69" i="26"/>
  <c r="J69" i="26"/>
  <c r="M68" i="26"/>
  <c r="N68" i="26" s="1"/>
  <c r="L68" i="26"/>
  <c r="J68" i="26"/>
  <c r="M67" i="26"/>
  <c r="N67" i="26" s="1"/>
  <c r="L67" i="26"/>
  <c r="J67" i="26"/>
  <c r="M66" i="26"/>
  <c r="N66" i="26" s="1"/>
  <c r="L66" i="26"/>
  <c r="J66" i="26"/>
  <c r="M65" i="26"/>
  <c r="N65" i="26" s="1"/>
  <c r="L65" i="26"/>
  <c r="J65" i="26"/>
  <c r="M64" i="26"/>
  <c r="N64" i="26" s="1"/>
  <c r="L64" i="26"/>
  <c r="J64" i="26"/>
  <c r="M63" i="26"/>
  <c r="N63" i="26" s="1"/>
  <c r="L63" i="26"/>
  <c r="L71" i="26" s="1"/>
  <c r="J63" i="26"/>
  <c r="J71" i="26" s="1"/>
  <c r="M70" i="27"/>
  <c r="N70" i="27" s="1"/>
  <c r="L70" i="27"/>
  <c r="J70" i="27"/>
  <c r="M69" i="27"/>
  <c r="N69" i="27" s="1"/>
  <c r="L69" i="27"/>
  <c r="J69" i="27"/>
  <c r="M68" i="27"/>
  <c r="N68" i="27"/>
  <c r="L68" i="27"/>
  <c r="J68" i="27"/>
  <c r="M67" i="27"/>
  <c r="N67" i="27"/>
  <c r="L67" i="27"/>
  <c r="J67" i="27"/>
  <c r="M66" i="27"/>
  <c r="N66" i="27"/>
  <c r="L66" i="27"/>
  <c r="J66" i="27"/>
  <c r="M65" i="27"/>
  <c r="N65" i="27" s="1"/>
  <c r="L65" i="27"/>
  <c r="J65" i="27"/>
  <c r="M64" i="27"/>
  <c r="N64" i="27" s="1"/>
  <c r="L64" i="27"/>
  <c r="J64" i="27"/>
  <c r="M63" i="27"/>
  <c r="N63" i="27" s="1"/>
  <c r="L63" i="27"/>
  <c r="L71" i="27"/>
  <c r="J63" i="27"/>
  <c r="J71" i="27" s="1"/>
  <c r="M70" i="28"/>
  <c r="N70" i="28"/>
  <c r="L70" i="28"/>
  <c r="J70" i="28"/>
  <c r="M69" i="28"/>
  <c r="N69" i="28"/>
  <c r="L69" i="28"/>
  <c r="J69" i="28"/>
  <c r="M68" i="28"/>
  <c r="N68" i="28"/>
  <c r="L68" i="28"/>
  <c r="J68" i="28"/>
  <c r="M67" i="28"/>
  <c r="N67" i="28"/>
  <c r="L67" i="28"/>
  <c r="J67" i="28"/>
  <c r="M66" i="28"/>
  <c r="N66" i="28"/>
  <c r="L66" i="28"/>
  <c r="J66" i="28"/>
  <c r="M65" i="28"/>
  <c r="N65" i="28"/>
  <c r="L65" i="28"/>
  <c r="J65" i="28"/>
  <c r="M64" i="28"/>
  <c r="N64" i="28" s="1"/>
  <c r="L64" i="28"/>
  <c r="J64" i="28"/>
  <c r="M63" i="28"/>
  <c r="N63" i="28" s="1"/>
  <c r="L63" i="28"/>
  <c r="L71" i="28"/>
  <c r="J63" i="28"/>
  <c r="J71" i="28" s="1"/>
  <c r="M70" i="29"/>
  <c r="N70" i="29" s="1"/>
  <c r="L70" i="29"/>
  <c r="J70" i="29"/>
  <c r="M69" i="29"/>
  <c r="N69" i="29" s="1"/>
  <c r="L69" i="29"/>
  <c r="J69" i="29"/>
  <c r="M68" i="29"/>
  <c r="N68" i="29" s="1"/>
  <c r="L68" i="29"/>
  <c r="J68" i="29"/>
  <c r="M67" i="29"/>
  <c r="N67" i="29" s="1"/>
  <c r="L67" i="29"/>
  <c r="J67" i="29"/>
  <c r="M66" i="29"/>
  <c r="N66" i="29" s="1"/>
  <c r="L66" i="29"/>
  <c r="J66" i="29"/>
  <c r="M65" i="29"/>
  <c r="N65" i="29" s="1"/>
  <c r="L65" i="29"/>
  <c r="J65" i="29"/>
  <c r="M64" i="29"/>
  <c r="N64" i="29" s="1"/>
  <c r="L64" i="29"/>
  <c r="J64" i="29"/>
  <c r="M63" i="29"/>
  <c r="N63" i="29" s="1"/>
  <c r="L63" i="29"/>
  <c r="L71" i="29" s="1"/>
  <c r="J63" i="29"/>
  <c r="J71" i="29" s="1"/>
  <c r="M70" i="30"/>
  <c r="N70" i="30" s="1"/>
  <c r="L70" i="30"/>
  <c r="J70" i="30"/>
  <c r="M69" i="30"/>
  <c r="N69" i="30" s="1"/>
  <c r="L69" i="30"/>
  <c r="J69" i="30"/>
  <c r="M68" i="30"/>
  <c r="N68" i="30" s="1"/>
  <c r="L68" i="30"/>
  <c r="J68" i="30"/>
  <c r="M67" i="30"/>
  <c r="N67" i="30" s="1"/>
  <c r="L67" i="30"/>
  <c r="J67" i="30"/>
  <c r="M66" i="30"/>
  <c r="N66" i="30" s="1"/>
  <c r="L66" i="30"/>
  <c r="J66" i="30"/>
  <c r="M65" i="30"/>
  <c r="N65" i="30" s="1"/>
  <c r="L65" i="30"/>
  <c r="J65" i="30"/>
  <c r="M64" i="30"/>
  <c r="N64" i="30" s="1"/>
  <c r="L64" i="30"/>
  <c r="J64" i="30"/>
  <c r="M63" i="30"/>
  <c r="N63" i="30" s="1"/>
  <c r="L63" i="30"/>
  <c r="L71" i="30"/>
  <c r="J63" i="30"/>
  <c r="J71" i="30" s="1"/>
  <c r="M70" i="31"/>
  <c r="N70" i="31"/>
  <c r="L70" i="31"/>
  <c r="J70" i="31"/>
  <c r="M69" i="31"/>
  <c r="N69" i="31" s="1"/>
  <c r="L69" i="31"/>
  <c r="J69" i="31"/>
  <c r="M68" i="31"/>
  <c r="N68" i="31" s="1"/>
  <c r="L68" i="31"/>
  <c r="J68" i="31"/>
  <c r="M67" i="31"/>
  <c r="N67" i="31" s="1"/>
  <c r="L67" i="31"/>
  <c r="J67" i="31"/>
  <c r="M66" i="31"/>
  <c r="N66" i="31" s="1"/>
  <c r="L66" i="31"/>
  <c r="J66" i="31"/>
  <c r="M65" i="31"/>
  <c r="N65" i="31" s="1"/>
  <c r="L65" i="31"/>
  <c r="J65" i="31"/>
  <c r="M64" i="31"/>
  <c r="N64" i="31" s="1"/>
  <c r="L64" i="31"/>
  <c r="J64" i="31"/>
  <c r="M63" i="31"/>
  <c r="N63" i="31" s="1"/>
  <c r="L63" i="31"/>
  <c r="L71" i="31" s="1"/>
  <c r="J63" i="31"/>
  <c r="J71" i="31" s="1"/>
  <c r="M70" i="32"/>
  <c r="N70" i="32" s="1"/>
  <c r="L70" i="32"/>
  <c r="J70" i="32"/>
  <c r="M69" i="32"/>
  <c r="N69" i="32" s="1"/>
  <c r="L69" i="32"/>
  <c r="J69" i="32"/>
  <c r="M68" i="32"/>
  <c r="N68" i="32" s="1"/>
  <c r="L68" i="32"/>
  <c r="J68" i="32"/>
  <c r="M67" i="32"/>
  <c r="N67" i="32"/>
  <c r="L67" i="32"/>
  <c r="J67" i="32"/>
  <c r="M66" i="32"/>
  <c r="N66" i="32" s="1"/>
  <c r="L66" i="32"/>
  <c r="J66" i="32"/>
  <c r="M65" i="32"/>
  <c r="N65" i="32" s="1"/>
  <c r="L65" i="32"/>
  <c r="J65" i="32"/>
  <c r="M64" i="32"/>
  <c r="N64" i="32" s="1"/>
  <c r="L64" i="32"/>
  <c r="J64" i="32"/>
  <c r="M63" i="32"/>
  <c r="N63" i="32" s="1"/>
  <c r="N71" i="32" s="1"/>
  <c r="L63" i="32"/>
  <c r="L71" i="32"/>
  <c r="J63" i="32"/>
  <c r="M70" i="33"/>
  <c r="N70" i="33" s="1"/>
  <c r="L70" i="33"/>
  <c r="J70" i="33"/>
  <c r="M69" i="33"/>
  <c r="N69" i="33" s="1"/>
  <c r="L69" i="33"/>
  <c r="J69" i="33"/>
  <c r="M68" i="33"/>
  <c r="N68" i="33" s="1"/>
  <c r="L68" i="33"/>
  <c r="J68" i="33"/>
  <c r="M67" i="33"/>
  <c r="N67" i="33" s="1"/>
  <c r="L67" i="33"/>
  <c r="J67" i="33"/>
  <c r="M66" i="33"/>
  <c r="N66" i="33" s="1"/>
  <c r="L66" i="33"/>
  <c r="J66" i="33"/>
  <c r="M65" i="33"/>
  <c r="N65" i="33" s="1"/>
  <c r="L65" i="33"/>
  <c r="J65" i="33"/>
  <c r="M64" i="33"/>
  <c r="N64" i="33" s="1"/>
  <c r="L64" i="33"/>
  <c r="J64" i="33"/>
  <c r="M63" i="33"/>
  <c r="N63" i="33" s="1"/>
  <c r="L63" i="33"/>
  <c r="L71" i="33" s="1"/>
  <c r="J63" i="33"/>
  <c r="J71" i="33" s="1"/>
  <c r="M70" i="34"/>
  <c r="N70" i="34" s="1"/>
  <c r="L70" i="34"/>
  <c r="J70" i="34"/>
  <c r="M69" i="34"/>
  <c r="N69" i="34" s="1"/>
  <c r="L69" i="34"/>
  <c r="J69" i="34"/>
  <c r="M68" i="34"/>
  <c r="N68" i="34" s="1"/>
  <c r="L68" i="34"/>
  <c r="J68" i="34"/>
  <c r="M67" i="34"/>
  <c r="N67" i="34" s="1"/>
  <c r="L67" i="34"/>
  <c r="J67" i="34"/>
  <c r="M66" i="34"/>
  <c r="N66" i="34" s="1"/>
  <c r="L66" i="34"/>
  <c r="J66" i="34"/>
  <c r="M65" i="34"/>
  <c r="N65" i="34" s="1"/>
  <c r="L65" i="34"/>
  <c r="J65" i="34"/>
  <c r="M64" i="34"/>
  <c r="N64" i="34" s="1"/>
  <c r="L64" i="34"/>
  <c r="J64" i="34"/>
  <c r="M63" i="34"/>
  <c r="N63" i="34" s="1"/>
  <c r="N71" i="34" s="1"/>
  <c r="L63" i="34"/>
  <c r="L71" i="34"/>
  <c r="J63" i="34"/>
  <c r="J71" i="34" s="1"/>
  <c r="M70" i="3"/>
  <c r="N70" i="3"/>
  <c r="L70" i="3"/>
  <c r="J70" i="3"/>
  <c r="M69" i="3"/>
  <c r="N69" i="3"/>
  <c r="L69" i="3"/>
  <c r="J69" i="3"/>
  <c r="M68" i="3"/>
  <c r="N68" i="3"/>
  <c r="L68" i="3"/>
  <c r="J68" i="3"/>
  <c r="M67" i="3"/>
  <c r="N67" i="3"/>
  <c r="L67" i="3"/>
  <c r="J67" i="3"/>
  <c r="M66" i="3"/>
  <c r="N66" i="3" s="1"/>
  <c r="L66" i="3"/>
  <c r="J66" i="3"/>
  <c r="M65" i="3"/>
  <c r="N65" i="3" s="1"/>
  <c r="L65" i="3"/>
  <c r="J65" i="3"/>
  <c r="M64" i="3"/>
  <c r="N64" i="3" s="1"/>
  <c r="L64" i="3"/>
  <c r="J64" i="3"/>
  <c r="M63" i="3"/>
  <c r="N63" i="3" s="1"/>
  <c r="L63" i="3"/>
  <c r="L71" i="3" s="1"/>
  <c r="J63" i="3"/>
  <c r="M57" i="11"/>
  <c r="N57" i="11" s="1"/>
  <c r="L57" i="11"/>
  <c r="J57" i="11"/>
  <c r="M56" i="11"/>
  <c r="N56" i="11" s="1"/>
  <c r="L56" i="11"/>
  <c r="J56" i="11"/>
  <c r="M55" i="11"/>
  <c r="N55" i="11" s="1"/>
  <c r="L55" i="11"/>
  <c r="J55" i="11"/>
  <c r="M54" i="11"/>
  <c r="N54" i="11" s="1"/>
  <c r="L54" i="11"/>
  <c r="J54" i="11"/>
  <c r="M53" i="11"/>
  <c r="N53" i="11" s="1"/>
  <c r="L53" i="11"/>
  <c r="J53" i="11"/>
  <c r="M52" i="11"/>
  <c r="N52" i="11" s="1"/>
  <c r="L52" i="11"/>
  <c r="J52" i="11"/>
  <c r="M51" i="11"/>
  <c r="N51" i="11" s="1"/>
  <c r="L51" i="11"/>
  <c r="J51" i="11"/>
  <c r="M50" i="11"/>
  <c r="N50" i="11" s="1"/>
  <c r="L50" i="11"/>
  <c r="J50" i="11"/>
  <c r="J58" i="11"/>
  <c r="M57" i="12"/>
  <c r="N57" i="12" s="1"/>
  <c r="L57" i="12"/>
  <c r="J57" i="12"/>
  <c r="M56" i="12"/>
  <c r="N56" i="12" s="1"/>
  <c r="L56" i="12"/>
  <c r="J56" i="12"/>
  <c r="M55" i="12"/>
  <c r="N55" i="12" s="1"/>
  <c r="L55" i="12"/>
  <c r="J55" i="12"/>
  <c r="M54" i="12"/>
  <c r="N54" i="12" s="1"/>
  <c r="L54" i="12"/>
  <c r="J54" i="12"/>
  <c r="M53" i="12"/>
  <c r="N53" i="12" s="1"/>
  <c r="L53" i="12"/>
  <c r="J53" i="12"/>
  <c r="M52" i="12"/>
  <c r="N52" i="12" s="1"/>
  <c r="L52" i="12"/>
  <c r="J52" i="12"/>
  <c r="M51" i="12"/>
  <c r="N51" i="12" s="1"/>
  <c r="L51" i="12"/>
  <c r="J51" i="12"/>
  <c r="M50" i="12"/>
  <c r="N50" i="12" s="1"/>
  <c r="L50" i="12"/>
  <c r="J50" i="12"/>
  <c r="J58" i="12"/>
  <c r="M57" i="13"/>
  <c r="N57" i="13"/>
  <c r="L57" i="13"/>
  <c r="J57" i="13"/>
  <c r="M56" i="13"/>
  <c r="N56" i="13"/>
  <c r="L56" i="13"/>
  <c r="J56" i="13"/>
  <c r="M55" i="13"/>
  <c r="N55" i="13"/>
  <c r="L55" i="13"/>
  <c r="J55" i="13"/>
  <c r="M54" i="13"/>
  <c r="N54" i="13"/>
  <c r="L54" i="13"/>
  <c r="J54" i="13"/>
  <c r="M53" i="13"/>
  <c r="N53" i="13"/>
  <c r="L53" i="13"/>
  <c r="J53" i="13"/>
  <c r="M52" i="13"/>
  <c r="N52" i="13"/>
  <c r="L52" i="13"/>
  <c r="J52" i="13"/>
  <c r="M51" i="13"/>
  <c r="N51" i="13"/>
  <c r="L51" i="13"/>
  <c r="J51" i="13"/>
  <c r="M50" i="13"/>
  <c r="N50" i="13"/>
  <c r="L50" i="13"/>
  <c r="J50" i="13"/>
  <c r="J58" i="13"/>
  <c r="M57" i="14"/>
  <c r="N57" i="14" s="1"/>
  <c r="L57" i="14"/>
  <c r="J57" i="14"/>
  <c r="M56" i="14"/>
  <c r="N56" i="14" s="1"/>
  <c r="L56" i="14"/>
  <c r="J56" i="14"/>
  <c r="M55" i="14"/>
  <c r="N55" i="14" s="1"/>
  <c r="L55" i="14"/>
  <c r="J55" i="14"/>
  <c r="M54" i="14"/>
  <c r="N54" i="14" s="1"/>
  <c r="L54" i="14"/>
  <c r="J54" i="14"/>
  <c r="M53" i="14"/>
  <c r="N53" i="14" s="1"/>
  <c r="L53" i="14"/>
  <c r="J53" i="14"/>
  <c r="M52" i="14"/>
  <c r="N52" i="14" s="1"/>
  <c r="L52" i="14"/>
  <c r="J52" i="14"/>
  <c r="M51" i="14"/>
  <c r="N51" i="14" s="1"/>
  <c r="L51" i="14"/>
  <c r="J51" i="14"/>
  <c r="M50" i="14"/>
  <c r="N50" i="14" s="1"/>
  <c r="N58" i="14" s="1"/>
  <c r="L50" i="14"/>
  <c r="L58" i="14" s="1"/>
  <c r="J50" i="14"/>
  <c r="J58" i="14" s="1"/>
  <c r="M57" i="15"/>
  <c r="N57" i="15"/>
  <c r="L57" i="15"/>
  <c r="J57" i="15"/>
  <c r="M56" i="15"/>
  <c r="N56" i="15"/>
  <c r="L56" i="15"/>
  <c r="J56" i="15"/>
  <c r="M55" i="15"/>
  <c r="N55" i="15" s="1"/>
  <c r="L55" i="15"/>
  <c r="J55" i="15"/>
  <c r="M54" i="15"/>
  <c r="N54" i="15" s="1"/>
  <c r="L54" i="15"/>
  <c r="J54" i="15"/>
  <c r="M53" i="15"/>
  <c r="N53" i="15" s="1"/>
  <c r="L53" i="15"/>
  <c r="J53" i="15"/>
  <c r="M52" i="15"/>
  <c r="N52" i="15" s="1"/>
  <c r="L52" i="15"/>
  <c r="J52" i="15"/>
  <c r="M51" i="15"/>
  <c r="N51" i="15" s="1"/>
  <c r="L51" i="15"/>
  <c r="J51" i="15"/>
  <c r="M50" i="15"/>
  <c r="N50" i="15" s="1"/>
  <c r="L50" i="15"/>
  <c r="L58" i="15"/>
  <c r="J50" i="15"/>
  <c r="J58" i="15" s="1"/>
  <c r="M57" i="16"/>
  <c r="N57" i="16" s="1"/>
  <c r="L57" i="16"/>
  <c r="J57" i="16"/>
  <c r="M56" i="16"/>
  <c r="N56" i="16" s="1"/>
  <c r="L56" i="16"/>
  <c r="J56" i="16"/>
  <c r="M55" i="16"/>
  <c r="N55" i="16" s="1"/>
  <c r="L55" i="16"/>
  <c r="J55" i="16"/>
  <c r="M54" i="16"/>
  <c r="N54" i="16" s="1"/>
  <c r="L54" i="16"/>
  <c r="J54" i="16"/>
  <c r="M53" i="16"/>
  <c r="N53" i="16" s="1"/>
  <c r="L53" i="16"/>
  <c r="J53" i="16"/>
  <c r="M52" i="16"/>
  <c r="N52" i="16" s="1"/>
  <c r="L52" i="16"/>
  <c r="J52" i="16"/>
  <c r="M51" i="16"/>
  <c r="N51" i="16" s="1"/>
  <c r="L51" i="16"/>
  <c r="J51" i="16"/>
  <c r="M50" i="16"/>
  <c r="N50" i="16" s="1"/>
  <c r="N58" i="16" s="1"/>
  <c r="L50" i="16"/>
  <c r="L58" i="16"/>
  <c r="J50" i="16"/>
  <c r="J58" i="16" s="1"/>
  <c r="M57" i="17"/>
  <c r="N57" i="17"/>
  <c r="L57" i="17"/>
  <c r="J57" i="17"/>
  <c r="M56" i="17"/>
  <c r="N56" i="17"/>
  <c r="L56" i="17"/>
  <c r="J56" i="17"/>
  <c r="M55" i="17"/>
  <c r="N55" i="17" s="1"/>
  <c r="L55" i="17"/>
  <c r="J55" i="17"/>
  <c r="M54" i="17"/>
  <c r="N54" i="17" s="1"/>
  <c r="L54" i="17"/>
  <c r="J54" i="17"/>
  <c r="M53" i="17"/>
  <c r="N53" i="17" s="1"/>
  <c r="L53" i="17"/>
  <c r="J53" i="17"/>
  <c r="M52" i="17"/>
  <c r="N52" i="17" s="1"/>
  <c r="L52" i="17"/>
  <c r="J52" i="17"/>
  <c r="M51" i="17"/>
  <c r="N51" i="17" s="1"/>
  <c r="L51" i="17"/>
  <c r="J51" i="17"/>
  <c r="M50" i="17"/>
  <c r="N50" i="17" s="1"/>
  <c r="L50" i="17"/>
  <c r="J50" i="17"/>
  <c r="J58" i="17"/>
  <c r="M57" i="18"/>
  <c r="N57" i="18" s="1"/>
  <c r="L57" i="18"/>
  <c r="J57" i="18"/>
  <c r="M56" i="18"/>
  <c r="N56" i="18" s="1"/>
  <c r="L56" i="18"/>
  <c r="J56" i="18"/>
  <c r="M55" i="18"/>
  <c r="N55" i="18" s="1"/>
  <c r="L55" i="18"/>
  <c r="J55" i="18"/>
  <c r="M54" i="18"/>
  <c r="N54" i="18" s="1"/>
  <c r="L54" i="18"/>
  <c r="J54" i="18"/>
  <c r="M53" i="18"/>
  <c r="N53" i="18" s="1"/>
  <c r="L53" i="18"/>
  <c r="J53" i="18"/>
  <c r="M52" i="18"/>
  <c r="N52" i="18"/>
  <c r="L52" i="18"/>
  <c r="J52" i="18"/>
  <c r="M51" i="18"/>
  <c r="N51" i="18"/>
  <c r="L51" i="18"/>
  <c r="J51" i="18"/>
  <c r="M50" i="18"/>
  <c r="N50" i="18"/>
  <c r="L50" i="18"/>
  <c r="L58" i="18"/>
  <c r="J50" i="18"/>
  <c r="J58" i="18"/>
  <c r="M57" i="19"/>
  <c r="N57" i="19"/>
  <c r="L57" i="19"/>
  <c r="J57" i="19"/>
  <c r="M56" i="19"/>
  <c r="N56" i="19" s="1"/>
  <c r="L56" i="19"/>
  <c r="J56" i="19"/>
  <c r="M55" i="19"/>
  <c r="N55" i="19" s="1"/>
  <c r="L55" i="19"/>
  <c r="J55" i="19"/>
  <c r="M54" i="19"/>
  <c r="N54" i="19" s="1"/>
  <c r="L54" i="19"/>
  <c r="J54" i="19"/>
  <c r="M53" i="19"/>
  <c r="N53" i="19" s="1"/>
  <c r="L53" i="19"/>
  <c r="J53" i="19"/>
  <c r="M52" i="19"/>
  <c r="N52" i="19" s="1"/>
  <c r="L52" i="19"/>
  <c r="J52" i="19"/>
  <c r="M51" i="19"/>
  <c r="N51" i="19" s="1"/>
  <c r="L51" i="19"/>
  <c r="J51" i="19"/>
  <c r="M50" i="19"/>
  <c r="N50" i="19" s="1"/>
  <c r="L50" i="19"/>
  <c r="L58" i="19" s="1"/>
  <c r="J50" i="19"/>
  <c r="J58" i="19" s="1"/>
  <c r="M57" i="20"/>
  <c r="N57" i="20" s="1"/>
  <c r="L57" i="20"/>
  <c r="J57" i="20"/>
  <c r="M56" i="20"/>
  <c r="N56" i="20" s="1"/>
  <c r="L56" i="20"/>
  <c r="J56" i="20"/>
  <c r="M55" i="20"/>
  <c r="N55" i="20" s="1"/>
  <c r="L55" i="20"/>
  <c r="J55" i="20"/>
  <c r="M54" i="20"/>
  <c r="N54" i="20" s="1"/>
  <c r="L54" i="20"/>
  <c r="J54" i="20"/>
  <c r="M53" i="20"/>
  <c r="N53" i="20" s="1"/>
  <c r="L53" i="20"/>
  <c r="J53" i="20"/>
  <c r="M52" i="20"/>
  <c r="N52" i="20" s="1"/>
  <c r="L52" i="20"/>
  <c r="J52" i="20"/>
  <c r="M51" i="20"/>
  <c r="N51" i="20" s="1"/>
  <c r="L51" i="20"/>
  <c r="J51" i="20"/>
  <c r="M50" i="20"/>
  <c r="N50" i="20" s="1"/>
  <c r="L50" i="20"/>
  <c r="L58" i="20"/>
  <c r="J50" i="20"/>
  <c r="J58" i="20"/>
  <c r="M57" i="21"/>
  <c r="N57" i="21" s="1"/>
  <c r="L57" i="21"/>
  <c r="J57" i="21"/>
  <c r="M56" i="21"/>
  <c r="N56" i="21" s="1"/>
  <c r="L56" i="21"/>
  <c r="J56" i="21"/>
  <c r="M55" i="21"/>
  <c r="N55" i="21" s="1"/>
  <c r="L55" i="21"/>
  <c r="J55" i="21"/>
  <c r="M54" i="21"/>
  <c r="N54" i="21" s="1"/>
  <c r="L54" i="21"/>
  <c r="J54" i="21"/>
  <c r="M53" i="21"/>
  <c r="N53" i="21" s="1"/>
  <c r="L53" i="21"/>
  <c r="J53" i="21"/>
  <c r="M52" i="21"/>
  <c r="N52" i="21" s="1"/>
  <c r="L52" i="21"/>
  <c r="J52" i="21"/>
  <c r="M51" i="21"/>
  <c r="N51" i="21" s="1"/>
  <c r="L51" i="21"/>
  <c r="J51" i="21"/>
  <c r="M50" i="21"/>
  <c r="N50" i="21" s="1"/>
  <c r="L50" i="21"/>
  <c r="J50" i="21"/>
  <c r="J58" i="21"/>
  <c r="M57" i="22"/>
  <c r="N57" i="22"/>
  <c r="L57" i="22"/>
  <c r="J57" i="22"/>
  <c r="M56" i="22"/>
  <c r="N56" i="22"/>
  <c r="L56" i="22"/>
  <c r="J56" i="22"/>
  <c r="M55" i="22"/>
  <c r="N55" i="22"/>
  <c r="L55" i="22"/>
  <c r="J55" i="22"/>
  <c r="M54" i="22"/>
  <c r="N54" i="22"/>
  <c r="L54" i="22"/>
  <c r="J54" i="22"/>
  <c r="M53" i="22"/>
  <c r="N53" i="22"/>
  <c r="L53" i="22"/>
  <c r="J53" i="22"/>
  <c r="M52" i="22"/>
  <c r="N52" i="22"/>
  <c r="L52" i="22"/>
  <c r="J52" i="22"/>
  <c r="M51" i="22"/>
  <c r="N51" i="22"/>
  <c r="L51" i="22"/>
  <c r="J51" i="22"/>
  <c r="M50" i="22"/>
  <c r="N50" i="22"/>
  <c r="L50" i="22"/>
  <c r="J50" i="22"/>
  <c r="J58" i="22" s="1"/>
  <c r="M57" i="23"/>
  <c r="N57" i="23" s="1"/>
  <c r="L57" i="23"/>
  <c r="J57" i="23"/>
  <c r="M56" i="23"/>
  <c r="N56" i="23" s="1"/>
  <c r="L56" i="23"/>
  <c r="J56" i="23"/>
  <c r="M55" i="23"/>
  <c r="N55" i="23" s="1"/>
  <c r="L55" i="23"/>
  <c r="J55" i="23"/>
  <c r="M54" i="23"/>
  <c r="N54" i="23" s="1"/>
  <c r="L54" i="23"/>
  <c r="J54" i="23"/>
  <c r="M53" i="23"/>
  <c r="N53" i="23" s="1"/>
  <c r="L53" i="23"/>
  <c r="J53" i="23"/>
  <c r="M52" i="23"/>
  <c r="N52" i="23" s="1"/>
  <c r="L52" i="23"/>
  <c r="J52" i="23"/>
  <c r="M51" i="23"/>
  <c r="N51" i="23" s="1"/>
  <c r="L51" i="23"/>
  <c r="J51" i="23"/>
  <c r="M50" i="23"/>
  <c r="N50" i="23" s="1"/>
  <c r="L50" i="23"/>
  <c r="J50" i="23"/>
  <c r="J58" i="23"/>
  <c r="M57" i="24"/>
  <c r="N57" i="24" s="1"/>
  <c r="L57" i="24"/>
  <c r="J57" i="24"/>
  <c r="M56" i="24"/>
  <c r="N56" i="24" s="1"/>
  <c r="L56" i="24"/>
  <c r="J56" i="24"/>
  <c r="M55" i="24"/>
  <c r="N55" i="24"/>
  <c r="L55" i="24"/>
  <c r="J55" i="24"/>
  <c r="M54" i="24"/>
  <c r="N54" i="24"/>
  <c r="L54" i="24"/>
  <c r="J54" i="24"/>
  <c r="M53" i="24"/>
  <c r="N53" i="24"/>
  <c r="L53" i="24"/>
  <c r="J53" i="24"/>
  <c r="M52" i="24"/>
  <c r="N52" i="24"/>
  <c r="L52" i="24"/>
  <c r="J52" i="24"/>
  <c r="M51" i="24"/>
  <c r="N51" i="24"/>
  <c r="L51" i="24"/>
  <c r="J51" i="24"/>
  <c r="M50" i="24"/>
  <c r="N50" i="24" s="1"/>
  <c r="N58" i="24" s="1"/>
  <c r="L50" i="24"/>
  <c r="L58" i="24"/>
  <c r="J50" i="24"/>
  <c r="J58" i="24" s="1"/>
  <c r="M57" i="25"/>
  <c r="N57" i="25"/>
  <c r="L57" i="25"/>
  <c r="J57" i="25"/>
  <c r="M56" i="25"/>
  <c r="N56" i="25"/>
  <c r="L56" i="25"/>
  <c r="J56" i="25"/>
  <c r="M55" i="25"/>
  <c r="N55" i="25"/>
  <c r="L55" i="25"/>
  <c r="J55" i="25"/>
  <c r="M54" i="25"/>
  <c r="N54" i="25"/>
  <c r="L54" i="25"/>
  <c r="J54" i="25"/>
  <c r="M53" i="25"/>
  <c r="N53" i="25"/>
  <c r="L53" i="25"/>
  <c r="J53" i="25"/>
  <c r="M52" i="25"/>
  <c r="N52" i="25"/>
  <c r="L52" i="25"/>
  <c r="J52" i="25"/>
  <c r="M51" i="25"/>
  <c r="N51" i="25"/>
  <c r="L51" i="25"/>
  <c r="J51" i="25"/>
  <c r="M50" i="25"/>
  <c r="N50" i="25"/>
  <c r="N58" i="25" s="1"/>
  <c r="L50" i="25"/>
  <c r="L58" i="25"/>
  <c r="J50" i="25"/>
  <c r="J58" i="25" s="1"/>
  <c r="M57" i="26"/>
  <c r="N57" i="26"/>
  <c r="L57" i="26"/>
  <c r="J57" i="26"/>
  <c r="M56" i="26"/>
  <c r="N56" i="26"/>
  <c r="L56" i="26"/>
  <c r="J56" i="26"/>
  <c r="M55" i="26"/>
  <c r="N55" i="26"/>
  <c r="L55" i="26"/>
  <c r="J55" i="26"/>
  <c r="M54" i="26"/>
  <c r="N54" i="26"/>
  <c r="L54" i="26"/>
  <c r="J54" i="26"/>
  <c r="M53" i="26"/>
  <c r="N53" i="26"/>
  <c r="L53" i="26"/>
  <c r="J53" i="26"/>
  <c r="M52" i="26"/>
  <c r="N52" i="26"/>
  <c r="L52" i="26"/>
  <c r="J52" i="26"/>
  <c r="M51" i="26"/>
  <c r="N51" i="26"/>
  <c r="L51" i="26"/>
  <c r="J51" i="26"/>
  <c r="M50" i="26"/>
  <c r="N50" i="26"/>
  <c r="N58" i="26"/>
  <c r="L50" i="26"/>
  <c r="L58" i="26" s="1"/>
  <c r="J50" i="26"/>
  <c r="J58" i="26"/>
  <c r="M57" i="27"/>
  <c r="N57" i="27" s="1"/>
  <c r="L57" i="27"/>
  <c r="J57" i="27"/>
  <c r="M56" i="27"/>
  <c r="N56" i="27" s="1"/>
  <c r="L56" i="27"/>
  <c r="J56" i="27"/>
  <c r="M55" i="27"/>
  <c r="N55" i="27" s="1"/>
  <c r="L55" i="27"/>
  <c r="J55" i="27"/>
  <c r="M54" i="27"/>
  <c r="N54" i="27" s="1"/>
  <c r="L54" i="27"/>
  <c r="J54" i="27"/>
  <c r="M53" i="27"/>
  <c r="N53" i="27" s="1"/>
  <c r="L53" i="27"/>
  <c r="J53" i="27"/>
  <c r="M52" i="27"/>
  <c r="N52" i="27" s="1"/>
  <c r="L52" i="27"/>
  <c r="J52" i="27"/>
  <c r="M51" i="27"/>
  <c r="N51" i="27" s="1"/>
  <c r="L51" i="27"/>
  <c r="J51" i="27"/>
  <c r="M50" i="27"/>
  <c r="N50" i="27" s="1"/>
  <c r="L50" i="27"/>
  <c r="L58" i="27" s="1"/>
  <c r="J50" i="27"/>
  <c r="J58" i="27" s="1"/>
  <c r="M57" i="28"/>
  <c r="N57" i="28"/>
  <c r="L57" i="28"/>
  <c r="J57" i="28"/>
  <c r="M56" i="28"/>
  <c r="N56" i="28" s="1"/>
  <c r="L56" i="28"/>
  <c r="J56" i="28"/>
  <c r="M55" i="28"/>
  <c r="N55" i="28" s="1"/>
  <c r="L55" i="28"/>
  <c r="J55" i="28"/>
  <c r="M54" i="28"/>
  <c r="N54" i="28" s="1"/>
  <c r="L54" i="28"/>
  <c r="J54" i="28"/>
  <c r="M53" i="28"/>
  <c r="N53" i="28" s="1"/>
  <c r="L53" i="28"/>
  <c r="J53" i="28"/>
  <c r="M52" i="28"/>
  <c r="N52" i="28" s="1"/>
  <c r="L52" i="28"/>
  <c r="J52" i="28"/>
  <c r="M51" i="28"/>
  <c r="N51" i="28" s="1"/>
  <c r="L51" i="28"/>
  <c r="J51" i="28"/>
  <c r="M50" i="28"/>
  <c r="N50" i="28" s="1"/>
  <c r="N58" i="28" s="1"/>
  <c r="L50" i="28"/>
  <c r="L58" i="28"/>
  <c r="J50" i="28"/>
  <c r="J58" i="28"/>
  <c r="M57" i="29"/>
  <c r="N57" i="29" s="1"/>
  <c r="L57" i="29"/>
  <c r="J57" i="29"/>
  <c r="M56" i="29"/>
  <c r="N56" i="29" s="1"/>
  <c r="L56" i="29"/>
  <c r="J56" i="29"/>
  <c r="M55" i="29"/>
  <c r="N55" i="29" s="1"/>
  <c r="L55" i="29"/>
  <c r="J55" i="29"/>
  <c r="M54" i="29"/>
  <c r="N54" i="29" s="1"/>
  <c r="L54" i="29"/>
  <c r="J54" i="29"/>
  <c r="M53" i="29"/>
  <c r="N53" i="29" s="1"/>
  <c r="L53" i="29"/>
  <c r="J53" i="29"/>
  <c r="M52" i="29"/>
  <c r="N52" i="29" s="1"/>
  <c r="L52" i="29"/>
  <c r="J52" i="29"/>
  <c r="M51" i="29"/>
  <c r="N51" i="29" s="1"/>
  <c r="L51" i="29"/>
  <c r="J51" i="29"/>
  <c r="M50" i="29"/>
  <c r="N50" i="29" s="1"/>
  <c r="L50" i="29"/>
  <c r="L58" i="29" s="1"/>
  <c r="J50" i="29"/>
  <c r="J58" i="29" s="1"/>
  <c r="M57" i="30"/>
  <c r="N57" i="30" s="1"/>
  <c r="L57" i="30"/>
  <c r="J57" i="30"/>
  <c r="M56" i="30"/>
  <c r="N56" i="30"/>
  <c r="L56" i="30"/>
  <c r="J56" i="30"/>
  <c r="M55" i="30"/>
  <c r="N55" i="30" s="1"/>
  <c r="L55" i="30"/>
  <c r="J55" i="30"/>
  <c r="M54" i="30"/>
  <c r="N54" i="30"/>
  <c r="L54" i="30"/>
  <c r="J54" i="30"/>
  <c r="M53" i="30"/>
  <c r="N53" i="30"/>
  <c r="L53" i="30"/>
  <c r="J53" i="30"/>
  <c r="M52" i="30"/>
  <c r="N52" i="30"/>
  <c r="L52" i="30"/>
  <c r="J52" i="30"/>
  <c r="M51" i="30"/>
  <c r="N51" i="30"/>
  <c r="L51" i="30"/>
  <c r="J51" i="30"/>
  <c r="M50" i="30"/>
  <c r="N50" i="30"/>
  <c r="N58" i="30" s="1"/>
  <c r="L50" i="30"/>
  <c r="L58" i="30"/>
  <c r="J50" i="30"/>
  <c r="J58" i="30" s="1"/>
  <c r="M57" i="31"/>
  <c r="N57" i="31" s="1"/>
  <c r="L57" i="31"/>
  <c r="J57" i="31"/>
  <c r="M56" i="31"/>
  <c r="N56" i="31" s="1"/>
  <c r="L56" i="31"/>
  <c r="J56" i="31"/>
  <c r="M55" i="31"/>
  <c r="N55" i="31" s="1"/>
  <c r="L55" i="31"/>
  <c r="J55" i="31"/>
  <c r="M54" i="31"/>
  <c r="N54" i="31" s="1"/>
  <c r="L54" i="31"/>
  <c r="J54" i="31"/>
  <c r="M53" i="31"/>
  <c r="N53" i="31" s="1"/>
  <c r="L53" i="31"/>
  <c r="J53" i="31"/>
  <c r="M52" i="31"/>
  <c r="N52" i="31" s="1"/>
  <c r="L52" i="31"/>
  <c r="J52" i="31"/>
  <c r="M51" i="31"/>
  <c r="N51" i="31" s="1"/>
  <c r="L51" i="31"/>
  <c r="J51" i="31"/>
  <c r="M50" i="31"/>
  <c r="N50" i="31" s="1"/>
  <c r="L50" i="31"/>
  <c r="L58" i="31" s="1"/>
  <c r="J50" i="31"/>
  <c r="J58" i="31"/>
  <c r="M57" i="32"/>
  <c r="N57" i="32" s="1"/>
  <c r="L57" i="32"/>
  <c r="J57" i="32"/>
  <c r="M56" i="32"/>
  <c r="N56" i="32" s="1"/>
  <c r="L56" i="32"/>
  <c r="J56" i="32"/>
  <c r="M55" i="32"/>
  <c r="N55" i="32" s="1"/>
  <c r="L55" i="32"/>
  <c r="J55" i="32"/>
  <c r="M54" i="32"/>
  <c r="N54" i="32" s="1"/>
  <c r="L54" i="32"/>
  <c r="J54" i="32"/>
  <c r="M53" i="32"/>
  <c r="N53" i="32" s="1"/>
  <c r="L53" i="32"/>
  <c r="J53" i="32"/>
  <c r="M52" i="32"/>
  <c r="N52" i="32" s="1"/>
  <c r="L52" i="32"/>
  <c r="J52" i="32"/>
  <c r="M51" i="32"/>
  <c r="N51" i="32" s="1"/>
  <c r="L51" i="32"/>
  <c r="J51" i="32"/>
  <c r="M50" i="32"/>
  <c r="N50" i="32"/>
  <c r="N58" i="32" s="1"/>
  <c r="L50" i="32"/>
  <c r="L58" i="32"/>
  <c r="J50" i="32"/>
  <c r="J58" i="32"/>
  <c r="M57" i="33"/>
  <c r="N57" i="33"/>
  <c r="L57" i="33"/>
  <c r="J57" i="33"/>
  <c r="M56" i="33"/>
  <c r="N56" i="33"/>
  <c r="L56" i="33"/>
  <c r="J56" i="33"/>
  <c r="M55" i="33"/>
  <c r="N55" i="33"/>
  <c r="L55" i="33"/>
  <c r="J55" i="33"/>
  <c r="M54" i="33"/>
  <c r="N54" i="33"/>
  <c r="L54" i="33"/>
  <c r="J54" i="33"/>
  <c r="M53" i="33"/>
  <c r="N53" i="33" s="1"/>
  <c r="L53" i="33"/>
  <c r="J53" i="33"/>
  <c r="M52" i="33"/>
  <c r="N52" i="33"/>
  <c r="L52" i="33"/>
  <c r="J52" i="33"/>
  <c r="M51" i="33"/>
  <c r="N51" i="33"/>
  <c r="L51" i="33"/>
  <c r="J51" i="33"/>
  <c r="M50" i="33"/>
  <c r="N50" i="33"/>
  <c r="N58" i="33" s="1"/>
  <c r="L50" i="33"/>
  <c r="L58" i="33"/>
  <c r="J50" i="33"/>
  <c r="J58" i="33" s="1"/>
  <c r="M57" i="34"/>
  <c r="N57" i="34"/>
  <c r="L57" i="34"/>
  <c r="J57" i="34"/>
  <c r="M56" i="34"/>
  <c r="N56" i="34"/>
  <c r="L56" i="34"/>
  <c r="J56" i="34"/>
  <c r="M55" i="34"/>
  <c r="N55" i="34" s="1"/>
  <c r="L55" i="34"/>
  <c r="J55" i="34"/>
  <c r="M54" i="34"/>
  <c r="N54" i="34" s="1"/>
  <c r="L54" i="34"/>
  <c r="J54" i="34"/>
  <c r="M53" i="34"/>
  <c r="N53" i="34" s="1"/>
  <c r="L53" i="34"/>
  <c r="J53" i="34"/>
  <c r="M52" i="34"/>
  <c r="N52" i="34" s="1"/>
  <c r="L52" i="34"/>
  <c r="J52" i="34"/>
  <c r="M51" i="34"/>
  <c r="N51" i="34" s="1"/>
  <c r="L51" i="34"/>
  <c r="J51" i="34"/>
  <c r="M50" i="34"/>
  <c r="N50" i="34"/>
  <c r="L50" i="34"/>
  <c r="L58" i="34" s="1"/>
  <c r="J50" i="34"/>
  <c r="J58" i="34"/>
  <c r="M57" i="3"/>
  <c r="N57" i="3" s="1"/>
  <c r="L57" i="3"/>
  <c r="J57" i="3"/>
  <c r="M56" i="3"/>
  <c r="N56" i="3" s="1"/>
  <c r="L56" i="3"/>
  <c r="J56" i="3"/>
  <c r="M55" i="3"/>
  <c r="N55" i="3"/>
  <c r="L55" i="3"/>
  <c r="J55" i="3"/>
  <c r="M54" i="3"/>
  <c r="N54" i="3"/>
  <c r="L54" i="3"/>
  <c r="J54" i="3"/>
  <c r="M53" i="3"/>
  <c r="N53" i="3"/>
  <c r="L53" i="3"/>
  <c r="J53" i="3"/>
  <c r="M52" i="3"/>
  <c r="N52" i="3" s="1"/>
  <c r="L52" i="3"/>
  <c r="J52" i="3"/>
  <c r="M51" i="3"/>
  <c r="N51" i="3" s="1"/>
  <c r="L51" i="3"/>
  <c r="J51" i="3"/>
  <c r="M50" i="3"/>
  <c r="N50" i="3"/>
  <c r="L50" i="3"/>
  <c r="J50" i="3"/>
  <c r="J58" i="3"/>
  <c r="M44" i="11"/>
  <c r="N44" i="11" s="1"/>
  <c r="L44" i="11"/>
  <c r="J44" i="11"/>
  <c r="M43" i="11"/>
  <c r="N43" i="11" s="1"/>
  <c r="L43" i="11"/>
  <c r="J43" i="11"/>
  <c r="M42" i="11"/>
  <c r="N42" i="11" s="1"/>
  <c r="L42" i="11"/>
  <c r="J42" i="11"/>
  <c r="M41" i="11"/>
  <c r="N41" i="11" s="1"/>
  <c r="L41" i="11"/>
  <c r="J41" i="11"/>
  <c r="M40" i="11"/>
  <c r="N40" i="11" s="1"/>
  <c r="L40" i="11"/>
  <c r="J40" i="11"/>
  <c r="M39" i="11"/>
  <c r="N39" i="11" s="1"/>
  <c r="L39" i="11"/>
  <c r="J39" i="11"/>
  <c r="M38" i="11"/>
  <c r="N38" i="11" s="1"/>
  <c r="L38" i="11"/>
  <c r="J38" i="11"/>
  <c r="M37" i="11"/>
  <c r="N37" i="11" s="1"/>
  <c r="L37" i="11"/>
  <c r="L45" i="11" s="1"/>
  <c r="J37" i="11"/>
  <c r="J45" i="11" s="1"/>
  <c r="M44" i="12"/>
  <c r="N44" i="12" s="1"/>
  <c r="L44" i="12"/>
  <c r="J44" i="12"/>
  <c r="M43" i="12"/>
  <c r="N43" i="12" s="1"/>
  <c r="L43" i="12"/>
  <c r="J43" i="12"/>
  <c r="M42" i="12"/>
  <c r="N42" i="12" s="1"/>
  <c r="L42" i="12"/>
  <c r="J42" i="12"/>
  <c r="M41" i="12"/>
  <c r="N41" i="12" s="1"/>
  <c r="L41" i="12"/>
  <c r="J41" i="12"/>
  <c r="M40" i="12"/>
  <c r="N40" i="12" s="1"/>
  <c r="L40" i="12"/>
  <c r="J40" i="12"/>
  <c r="M39" i="12"/>
  <c r="N39" i="12" s="1"/>
  <c r="L39" i="12"/>
  <c r="J39" i="12"/>
  <c r="M38" i="12"/>
  <c r="N38" i="12" s="1"/>
  <c r="L38" i="12"/>
  <c r="J38" i="12"/>
  <c r="M37" i="12"/>
  <c r="N37" i="12" s="1"/>
  <c r="L37" i="12"/>
  <c r="L45" i="12" s="1"/>
  <c r="J37" i="12"/>
  <c r="J45" i="12" s="1"/>
  <c r="M44" i="13"/>
  <c r="N44" i="13" s="1"/>
  <c r="L44" i="13"/>
  <c r="J44" i="13"/>
  <c r="M43" i="13"/>
  <c r="N43" i="13" s="1"/>
  <c r="L43" i="13"/>
  <c r="J43" i="13"/>
  <c r="M42" i="13"/>
  <c r="N42" i="13" s="1"/>
  <c r="L42" i="13"/>
  <c r="J42" i="13"/>
  <c r="M41" i="13"/>
  <c r="N41" i="13" s="1"/>
  <c r="L41" i="13"/>
  <c r="J41" i="13"/>
  <c r="M40" i="13"/>
  <c r="N40" i="13" s="1"/>
  <c r="L40" i="13"/>
  <c r="J40" i="13"/>
  <c r="M39" i="13"/>
  <c r="N39" i="13" s="1"/>
  <c r="L39" i="13"/>
  <c r="J39" i="13"/>
  <c r="M38" i="13"/>
  <c r="N38" i="13" s="1"/>
  <c r="L38" i="13"/>
  <c r="J38" i="13"/>
  <c r="M37" i="13"/>
  <c r="N37" i="13" s="1"/>
  <c r="L37" i="13"/>
  <c r="L45" i="13"/>
  <c r="J37" i="13"/>
  <c r="J45" i="13"/>
  <c r="M44" i="14"/>
  <c r="N44" i="14" s="1"/>
  <c r="L44" i="14"/>
  <c r="J44" i="14"/>
  <c r="M43" i="14"/>
  <c r="N43" i="14" s="1"/>
  <c r="L43" i="14"/>
  <c r="J43" i="14"/>
  <c r="M42" i="14"/>
  <c r="N42" i="14" s="1"/>
  <c r="L42" i="14"/>
  <c r="J42" i="14"/>
  <c r="M41" i="14"/>
  <c r="N41" i="14" s="1"/>
  <c r="L41" i="14"/>
  <c r="J41" i="14"/>
  <c r="M40" i="14"/>
  <c r="N40" i="14" s="1"/>
  <c r="L40" i="14"/>
  <c r="J40" i="14"/>
  <c r="M39" i="14"/>
  <c r="N39" i="14"/>
  <c r="L39" i="14"/>
  <c r="J39" i="14"/>
  <c r="M38" i="14"/>
  <c r="N38" i="14"/>
  <c r="L38" i="14"/>
  <c r="J38" i="14"/>
  <c r="M37" i="14"/>
  <c r="N37" i="14"/>
  <c r="L37" i="14"/>
  <c r="L45" i="14" s="1"/>
  <c r="J37" i="14"/>
  <c r="J45" i="14"/>
  <c r="M44" i="15"/>
  <c r="N44" i="15" s="1"/>
  <c r="L44" i="15"/>
  <c r="J44" i="15"/>
  <c r="M43" i="15"/>
  <c r="N43" i="15" s="1"/>
  <c r="L43" i="15"/>
  <c r="J43" i="15"/>
  <c r="M42" i="15"/>
  <c r="N42" i="15" s="1"/>
  <c r="L42" i="15"/>
  <c r="J42" i="15"/>
  <c r="M41" i="15"/>
  <c r="N41" i="15" s="1"/>
  <c r="L41" i="15"/>
  <c r="J41" i="15"/>
  <c r="M40" i="15"/>
  <c r="N40" i="15" s="1"/>
  <c r="L40" i="15"/>
  <c r="J40" i="15"/>
  <c r="M39" i="15"/>
  <c r="N39" i="15" s="1"/>
  <c r="L39" i="15"/>
  <c r="J39" i="15"/>
  <c r="M38" i="15"/>
  <c r="N38" i="15" s="1"/>
  <c r="L38" i="15"/>
  <c r="J38" i="15"/>
  <c r="M37" i="15"/>
  <c r="N37" i="15" s="1"/>
  <c r="L37" i="15"/>
  <c r="L45" i="15" s="1"/>
  <c r="J37" i="15"/>
  <c r="J45" i="15" s="1"/>
  <c r="M44" i="16"/>
  <c r="N44" i="16" s="1"/>
  <c r="L44" i="16"/>
  <c r="J44" i="16"/>
  <c r="M43" i="16"/>
  <c r="N43" i="16" s="1"/>
  <c r="L43" i="16"/>
  <c r="J43" i="16"/>
  <c r="M42" i="16"/>
  <c r="N42" i="16" s="1"/>
  <c r="L42" i="16"/>
  <c r="J42" i="16"/>
  <c r="M41" i="16"/>
  <c r="N41" i="16" s="1"/>
  <c r="L41" i="16"/>
  <c r="J41" i="16"/>
  <c r="M40" i="16"/>
  <c r="N40" i="16" s="1"/>
  <c r="L40" i="16"/>
  <c r="J40" i="16"/>
  <c r="M39" i="16"/>
  <c r="N39" i="16" s="1"/>
  <c r="L39" i="16"/>
  <c r="J39" i="16"/>
  <c r="M38" i="16"/>
  <c r="N38" i="16" s="1"/>
  <c r="L38" i="16"/>
  <c r="J38" i="16"/>
  <c r="M37" i="16"/>
  <c r="N37" i="16" s="1"/>
  <c r="L37" i="16"/>
  <c r="J37" i="16"/>
  <c r="J45" i="16" s="1"/>
  <c r="M44" i="17"/>
  <c r="N44" i="17"/>
  <c r="L44" i="17"/>
  <c r="J44" i="17"/>
  <c r="M43" i="17"/>
  <c r="N43" i="17"/>
  <c r="L43" i="17"/>
  <c r="J43" i="17"/>
  <c r="M42" i="17"/>
  <c r="N42" i="17"/>
  <c r="L42" i="17"/>
  <c r="J42" i="17"/>
  <c r="M41" i="17"/>
  <c r="N41" i="17"/>
  <c r="L41" i="17"/>
  <c r="J41" i="17"/>
  <c r="M40" i="17"/>
  <c r="N40" i="17"/>
  <c r="L40" i="17"/>
  <c r="J40" i="17"/>
  <c r="M39" i="17"/>
  <c r="N39" i="17"/>
  <c r="L39" i="17"/>
  <c r="J39" i="17"/>
  <c r="M38" i="17"/>
  <c r="N38" i="17"/>
  <c r="L38" i="17"/>
  <c r="J38" i="17"/>
  <c r="M37" i="17"/>
  <c r="N37" i="17"/>
  <c r="L37" i="17"/>
  <c r="L45" i="17" s="1"/>
  <c r="J37" i="17"/>
  <c r="M44" i="18"/>
  <c r="N44" i="18" s="1"/>
  <c r="L44" i="18"/>
  <c r="J44" i="18"/>
  <c r="M43" i="18"/>
  <c r="N43" i="18" s="1"/>
  <c r="L43" i="18"/>
  <c r="J43" i="18"/>
  <c r="M42" i="18"/>
  <c r="N42" i="18" s="1"/>
  <c r="L42" i="18"/>
  <c r="J42" i="18"/>
  <c r="M41" i="18"/>
  <c r="N41" i="18" s="1"/>
  <c r="L41" i="18"/>
  <c r="J41" i="18"/>
  <c r="M40" i="18"/>
  <c r="N40" i="18" s="1"/>
  <c r="L40" i="18"/>
  <c r="J40" i="18"/>
  <c r="M39" i="18"/>
  <c r="N39" i="18" s="1"/>
  <c r="L39" i="18"/>
  <c r="J39" i="18"/>
  <c r="M38" i="18"/>
  <c r="N38" i="18" s="1"/>
  <c r="L38" i="18"/>
  <c r="J38" i="18"/>
  <c r="M37" i="18"/>
  <c r="N37" i="18" s="1"/>
  <c r="L37" i="18"/>
  <c r="L45" i="18" s="1"/>
  <c r="J37" i="18"/>
  <c r="J45" i="18" s="1"/>
  <c r="M44" i="19"/>
  <c r="N44" i="19" s="1"/>
  <c r="L44" i="19"/>
  <c r="J44" i="19"/>
  <c r="M43" i="19"/>
  <c r="N43" i="19" s="1"/>
  <c r="L43" i="19"/>
  <c r="J43" i="19"/>
  <c r="M42" i="19"/>
  <c r="N42" i="19" s="1"/>
  <c r="L42" i="19"/>
  <c r="J42" i="19"/>
  <c r="M41" i="19"/>
  <c r="N41" i="19" s="1"/>
  <c r="L41" i="19"/>
  <c r="J41" i="19"/>
  <c r="M40" i="19"/>
  <c r="N40" i="19" s="1"/>
  <c r="L40" i="19"/>
  <c r="J40" i="19"/>
  <c r="M39" i="19"/>
  <c r="N39" i="19" s="1"/>
  <c r="L39" i="19"/>
  <c r="J39" i="19"/>
  <c r="M38" i="19"/>
  <c r="N38" i="19" s="1"/>
  <c r="L38" i="19"/>
  <c r="J38" i="19"/>
  <c r="M37" i="19"/>
  <c r="N37" i="19"/>
  <c r="L37" i="19"/>
  <c r="J37" i="19"/>
  <c r="J45" i="19" s="1"/>
  <c r="M44" i="20"/>
  <c r="N44" i="20" s="1"/>
  <c r="L44" i="20"/>
  <c r="J44" i="20"/>
  <c r="M43" i="20"/>
  <c r="N43" i="20" s="1"/>
  <c r="L43" i="20"/>
  <c r="J43" i="20"/>
  <c r="M42" i="20"/>
  <c r="N42" i="20" s="1"/>
  <c r="L42" i="20"/>
  <c r="J42" i="20"/>
  <c r="M41" i="20"/>
  <c r="N41" i="20" s="1"/>
  <c r="L41" i="20"/>
  <c r="J41" i="20"/>
  <c r="M40" i="20"/>
  <c r="N40" i="20" s="1"/>
  <c r="L40" i="20"/>
  <c r="J40" i="20"/>
  <c r="M39" i="20"/>
  <c r="N39" i="20" s="1"/>
  <c r="L39" i="20"/>
  <c r="J39" i="20"/>
  <c r="M38" i="20"/>
  <c r="N38" i="20" s="1"/>
  <c r="L38" i="20"/>
  <c r="J38" i="20"/>
  <c r="M37" i="20"/>
  <c r="N37" i="20" s="1"/>
  <c r="L37" i="20"/>
  <c r="J37" i="20"/>
  <c r="M44" i="21"/>
  <c r="N44" i="21" s="1"/>
  <c r="L44" i="21"/>
  <c r="J44" i="21"/>
  <c r="M43" i="21"/>
  <c r="N43" i="21" s="1"/>
  <c r="L43" i="21"/>
  <c r="J43" i="21"/>
  <c r="M42" i="21"/>
  <c r="N42" i="21" s="1"/>
  <c r="L42" i="21"/>
  <c r="J42" i="21"/>
  <c r="M41" i="21"/>
  <c r="N41" i="21" s="1"/>
  <c r="L41" i="21"/>
  <c r="J41" i="21"/>
  <c r="M40" i="21"/>
  <c r="N40" i="21" s="1"/>
  <c r="L40" i="21"/>
  <c r="J40" i="21"/>
  <c r="M39" i="21"/>
  <c r="N39" i="21" s="1"/>
  <c r="L39" i="21"/>
  <c r="J39" i="21"/>
  <c r="M38" i="21"/>
  <c r="N38" i="21" s="1"/>
  <c r="L38" i="21"/>
  <c r="J38" i="21"/>
  <c r="M37" i="21"/>
  <c r="N37" i="21"/>
  <c r="L37" i="21"/>
  <c r="J37" i="21"/>
  <c r="J45" i="21" s="1"/>
  <c r="M44" i="22"/>
  <c r="N44" i="22" s="1"/>
  <c r="L44" i="22"/>
  <c r="J44" i="22"/>
  <c r="M43" i="22"/>
  <c r="N43" i="22" s="1"/>
  <c r="L43" i="22"/>
  <c r="J43" i="22"/>
  <c r="M42" i="22"/>
  <c r="N42" i="22" s="1"/>
  <c r="L42" i="22"/>
  <c r="J42" i="22"/>
  <c r="M41" i="22"/>
  <c r="N41" i="22" s="1"/>
  <c r="L41" i="22"/>
  <c r="J41" i="22"/>
  <c r="M40" i="22"/>
  <c r="N40" i="22" s="1"/>
  <c r="L40" i="22"/>
  <c r="J40" i="22"/>
  <c r="M39" i="22"/>
  <c r="N39" i="22" s="1"/>
  <c r="L39" i="22"/>
  <c r="J39" i="22"/>
  <c r="M38" i="22"/>
  <c r="N38" i="22" s="1"/>
  <c r="L38" i="22"/>
  <c r="J38" i="22"/>
  <c r="M37" i="22"/>
  <c r="N37" i="22" s="1"/>
  <c r="N45" i="22" s="1"/>
  <c r="L37" i="22"/>
  <c r="L45" i="22" s="1"/>
  <c r="J37" i="22"/>
  <c r="J45" i="22" s="1"/>
  <c r="M44" i="23"/>
  <c r="N44" i="23" s="1"/>
  <c r="L44" i="23"/>
  <c r="J44" i="23"/>
  <c r="M43" i="23"/>
  <c r="N43" i="23" s="1"/>
  <c r="L43" i="23"/>
  <c r="J43" i="23"/>
  <c r="M42" i="23"/>
  <c r="N42" i="23" s="1"/>
  <c r="L42" i="23"/>
  <c r="J42" i="23"/>
  <c r="M41" i="23"/>
  <c r="N41" i="23" s="1"/>
  <c r="L41" i="23"/>
  <c r="J41" i="23"/>
  <c r="M40" i="23"/>
  <c r="N40" i="23" s="1"/>
  <c r="L40" i="23"/>
  <c r="J40" i="23"/>
  <c r="M39" i="23"/>
  <c r="N39" i="23" s="1"/>
  <c r="L39" i="23"/>
  <c r="J39" i="23"/>
  <c r="M38" i="23"/>
  <c r="N38" i="23" s="1"/>
  <c r="L38" i="23"/>
  <c r="J38" i="23"/>
  <c r="J45" i="23"/>
  <c r="M37" i="23"/>
  <c r="N37" i="23"/>
  <c r="L37" i="23"/>
  <c r="L45" i="23"/>
  <c r="J37" i="23"/>
  <c r="M44" i="24"/>
  <c r="N44" i="24" s="1"/>
  <c r="L44" i="24"/>
  <c r="J44" i="24"/>
  <c r="M43" i="24"/>
  <c r="N43" i="24" s="1"/>
  <c r="L43" i="24"/>
  <c r="J43" i="24"/>
  <c r="M42" i="24"/>
  <c r="N42" i="24" s="1"/>
  <c r="L42" i="24"/>
  <c r="J42" i="24"/>
  <c r="M41" i="24"/>
  <c r="N41" i="24" s="1"/>
  <c r="L41" i="24"/>
  <c r="J41" i="24"/>
  <c r="M40" i="24"/>
  <c r="N40" i="24" s="1"/>
  <c r="L40" i="24"/>
  <c r="J40" i="24"/>
  <c r="M39" i="24"/>
  <c r="N39" i="24" s="1"/>
  <c r="L39" i="24"/>
  <c r="J39" i="24"/>
  <c r="M38" i="24"/>
  <c r="N38" i="24" s="1"/>
  <c r="L38" i="24"/>
  <c r="J38" i="24"/>
  <c r="M37" i="24"/>
  <c r="N37" i="24" s="1"/>
  <c r="L37" i="24"/>
  <c r="L45" i="24" s="1"/>
  <c r="J37" i="24"/>
  <c r="J45" i="24"/>
  <c r="M44" i="25"/>
  <c r="N44" i="25" s="1"/>
  <c r="L44" i="25"/>
  <c r="J44" i="25"/>
  <c r="M43" i="25"/>
  <c r="N43" i="25" s="1"/>
  <c r="L43" i="25"/>
  <c r="J43" i="25"/>
  <c r="M42" i="25"/>
  <c r="N42" i="25" s="1"/>
  <c r="L42" i="25"/>
  <c r="J42" i="25"/>
  <c r="M41" i="25"/>
  <c r="N41" i="25" s="1"/>
  <c r="L41" i="25"/>
  <c r="J41" i="25"/>
  <c r="M40" i="25"/>
  <c r="N40" i="25" s="1"/>
  <c r="L40" i="25"/>
  <c r="J40" i="25"/>
  <c r="M39" i="25"/>
  <c r="N39" i="25" s="1"/>
  <c r="L39" i="25"/>
  <c r="J39" i="25"/>
  <c r="M38" i="25"/>
  <c r="N38" i="25" s="1"/>
  <c r="L38" i="25"/>
  <c r="J38" i="25"/>
  <c r="J45" i="25"/>
  <c r="M37" i="25"/>
  <c r="N37" i="25"/>
  <c r="L37" i="25"/>
  <c r="L45" i="25"/>
  <c r="J37" i="25"/>
  <c r="M44" i="26"/>
  <c r="N44" i="26" s="1"/>
  <c r="L44" i="26"/>
  <c r="J44" i="26"/>
  <c r="M43" i="26"/>
  <c r="N43" i="26" s="1"/>
  <c r="L43" i="26"/>
  <c r="J43" i="26"/>
  <c r="M42" i="26"/>
  <c r="N42" i="26" s="1"/>
  <c r="L42" i="26"/>
  <c r="J42" i="26"/>
  <c r="M41" i="26"/>
  <c r="N41" i="26" s="1"/>
  <c r="L41" i="26"/>
  <c r="J41" i="26"/>
  <c r="M40" i="26"/>
  <c r="N40" i="26" s="1"/>
  <c r="L40" i="26"/>
  <c r="J40" i="26"/>
  <c r="M39" i="26"/>
  <c r="N39" i="26" s="1"/>
  <c r="L39" i="26"/>
  <c r="J39" i="26"/>
  <c r="M38" i="26"/>
  <c r="N38" i="26" s="1"/>
  <c r="L38" i="26"/>
  <c r="J38" i="26"/>
  <c r="M37" i="26"/>
  <c r="N37" i="26" s="1"/>
  <c r="N45" i="26"/>
  <c r="L37" i="26"/>
  <c r="J37" i="26"/>
  <c r="J45" i="26"/>
  <c r="M44" i="27"/>
  <c r="N44" i="27" s="1"/>
  <c r="L44" i="27"/>
  <c r="J44" i="27"/>
  <c r="M43" i="27"/>
  <c r="N43" i="27" s="1"/>
  <c r="L43" i="27"/>
  <c r="J43" i="27"/>
  <c r="M42" i="27"/>
  <c r="N42" i="27" s="1"/>
  <c r="L42" i="27"/>
  <c r="J42" i="27"/>
  <c r="M41" i="27"/>
  <c r="N41" i="27" s="1"/>
  <c r="L41" i="27"/>
  <c r="J41" i="27"/>
  <c r="M40" i="27"/>
  <c r="N40" i="27" s="1"/>
  <c r="L40" i="27"/>
  <c r="J40" i="27"/>
  <c r="M39" i="27"/>
  <c r="N39" i="27" s="1"/>
  <c r="L39" i="27"/>
  <c r="J39" i="27"/>
  <c r="M38" i="27"/>
  <c r="N38" i="27" s="1"/>
  <c r="L38" i="27"/>
  <c r="J38" i="27"/>
  <c r="M37" i="27"/>
  <c r="N37" i="27"/>
  <c r="L37" i="27"/>
  <c r="J37" i="27"/>
  <c r="J45" i="27"/>
  <c r="M44" i="28"/>
  <c r="N44" i="28" s="1"/>
  <c r="L44" i="28"/>
  <c r="J44" i="28"/>
  <c r="M43" i="28"/>
  <c r="N43" i="28" s="1"/>
  <c r="L43" i="28"/>
  <c r="J43" i="28"/>
  <c r="M42" i="28"/>
  <c r="N42" i="28" s="1"/>
  <c r="L42" i="28"/>
  <c r="J42" i="28"/>
  <c r="M41" i="28"/>
  <c r="N41" i="28" s="1"/>
  <c r="L41" i="28"/>
  <c r="J41" i="28"/>
  <c r="M40" i="28"/>
  <c r="N40" i="28" s="1"/>
  <c r="L40" i="28"/>
  <c r="J40" i="28"/>
  <c r="M39" i="28"/>
  <c r="N39" i="28" s="1"/>
  <c r="L39" i="28"/>
  <c r="J39" i="28"/>
  <c r="M38" i="28"/>
  <c r="N38" i="28" s="1"/>
  <c r="L38" i="28"/>
  <c r="J38" i="28"/>
  <c r="J45" i="28"/>
  <c r="M37" i="28"/>
  <c r="N37" i="28" s="1"/>
  <c r="L37" i="28"/>
  <c r="L45" i="28"/>
  <c r="J37" i="28"/>
  <c r="M44" i="29"/>
  <c r="N44" i="29" s="1"/>
  <c r="L44" i="29"/>
  <c r="J44" i="29"/>
  <c r="M43" i="29"/>
  <c r="N43" i="29" s="1"/>
  <c r="L43" i="29"/>
  <c r="J43" i="29"/>
  <c r="M42" i="29"/>
  <c r="N42" i="29" s="1"/>
  <c r="L42" i="29"/>
  <c r="J42" i="29"/>
  <c r="M41" i="29"/>
  <c r="N41" i="29" s="1"/>
  <c r="L41" i="29"/>
  <c r="J41" i="29"/>
  <c r="M40" i="29"/>
  <c r="N40" i="29" s="1"/>
  <c r="L40" i="29"/>
  <c r="J40" i="29"/>
  <c r="M39" i="29"/>
  <c r="N39" i="29" s="1"/>
  <c r="L39" i="29"/>
  <c r="J39" i="29"/>
  <c r="M38" i="29"/>
  <c r="N38" i="29" s="1"/>
  <c r="L38" i="29"/>
  <c r="J38" i="29"/>
  <c r="M37" i="29"/>
  <c r="N37" i="29" s="1"/>
  <c r="L37" i="29"/>
  <c r="J37" i="29"/>
  <c r="J45" i="29" s="1"/>
  <c r="M44" i="30"/>
  <c r="N44" i="30" s="1"/>
  <c r="L44" i="30"/>
  <c r="J44" i="30"/>
  <c r="M43" i="30"/>
  <c r="N43" i="30" s="1"/>
  <c r="L43" i="30"/>
  <c r="J43" i="30"/>
  <c r="M42" i="30"/>
  <c r="N42" i="30" s="1"/>
  <c r="L42" i="30"/>
  <c r="J42" i="30"/>
  <c r="M41" i="30"/>
  <c r="N41" i="30" s="1"/>
  <c r="L41" i="30"/>
  <c r="J41" i="30"/>
  <c r="M40" i="30"/>
  <c r="N40" i="30" s="1"/>
  <c r="L40" i="30"/>
  <c r="J40" i="30"/>
  <c r="M39" i="30"/>
  <c r="N39" i="30" s="1"/>
  <c r="L39" i="30"/>
  <c r="J39" i="30"/>
  <c r="M38" i="30"/>
  <c r="N38" i="30" s="1"/>
  <c r="L38" i="30"/>
  <c r="J38" i="30"/>
  <c r="M37" i="30"/>
  <c r="N37" i="30" s="1"/>
  <c r="L37" i="30"/>
  <c r="L45" i="30"/>
  <c r="J37" i="30"/>
  <c r="J45" i="30"/>
  <c r="M44" i="31"/>
  <c r="N44" i="31"/>
  <c r="L44" i="31"/>
  <c r="J44" i="31"/>
  <c r="M43" i="31"/>
  <c r="N43" i="31"/>
  <c r="L43" i="31"/>
  <c r="J43" i="31"/>
  <c r="M42" i="31"/>
  <c r="N42" i="31"/>
  <c r="L42" i="31"/>
  <c r="J42" i="31"/>
  <c r="M41" i="31"/>
  <c r="N41" i="31"/>
  <c r="L41" i="31"/>
  <c r="J41" i="31"/>
  <c r="M40" i="31"/>
  <c r="N40" i="31"/>
  <c r="L40" i="31"/>
  <c r="J40" i="31"/>
  <c r="M39" i="31"/>
  <c r="N39" i="31"/>
  <c r="L39" i="31"/>
  <c r="J39" i="31"/>
  <c r="M38" i="31"/>
  <c r="N38" i="31"/>
  <c r="L38" i="31"/>
  <c r="J38" i="31"/>
  <c r="M37" i="31"/>
  <c r="N37" i="31"/>
  <c r="L37" i="31"/>
  <c r="L45" i="31" s="1"/>
  <c r="J37" i="31"/>
  <c r="J45" i="31"/>
  <c r="M44" i="32"/>
  <c r="N44" i="32" s="1"/>
  <c r="L44" i="32"/>
  <c r="J44" i="32"/>
  <c r="M43" i="32"/>
  <c r="N43" i="32" s="1"/>
  <c r="L43" i="32"/>
  <c r="J43" i="32"/>
  <c r="M42" i="32"/>
  <c r="N42" i="32" s="1"/>
  <c r="L42" i="32"/>
  <c r="J42" i="32"/>
  <c r="M41" i="32"/>
  <c r="N41" i="32" s="1"/>
  <c r="L41" i="32"/>
  <c r="J41" i="32"/>
  <c r="M40" i="32"/>
  <c r="N40" i="32" s="1"/>
  <c r="L40" i="32"/>
  <c r="J40" i="32"/>
  <c r="M39" i="32"/>
  <c r="N39" i="32" s="1"/>
  <c r="L39" i="32"/>
  <c r="J39" i="32"/>
  <c r="M38" i="32"/>
  <c r="N38" i="32" s="1"/>
  <c r="L38" i="32"/>
  <c r="J38" i="32"/>
  <c r="M37" i="32"/>
  <c r="N37" i="32" s="1"/>
  <c r="L37" i="32"/>
  <c r="L45" i="32" s="1"/>
  <c r="J37" i="32"/>
  <c r="M44" i="33"/>
  <c r="N44" i="33" s="1"/>
  <c r="L44" i="33"/>
  <c r="J44" i="33"/>
  <c r="M43" i="33"/>
  <c r="N43" i="33" s="1"/>
  <c r="L43" i="33"/>
  <c r="J43" i="33"/>
  <c r="M42" i="33"/>
  <c r="N42" i="33" s="1"/>
  <c r="L42" i="33"/>
  <c r="J42" i="33"/>
  <c r="M41" i="33"/>
  <c r="N41" i="33" s="1"/>
  <c r="L41" i="33"/>
  <c r="J41" i="33"/>
  <c r="M40" i="33"/>
  <c r="N40" i="33" s="1"/>
  <c r="L40" i="33"/>
  <c r="J40" i="33"/>
  <c r="M39" i="33"/>
  <c r="N39" i="33"/>
  <c r="L39" i="33"/>
  <c r="J39" i="33"/>
  <c r="M38" i="33"/>
  <c r="N38" i="33"/>
  <c r="L38" i="33"/>
  <c r="J38" i="33"/>
  <c r="M37" i="33"/>
  <c r="N37" i="33" s="1"/>
  <c r="L37" i="33"/>
  <c r="L45" i="33"/>
  <c r="J37" i="33"/>
  <c r="J45" i="33" s="1"/>
  <c r="M44" i="34"/>
  <c r="N44" i="34"/>
  <c r="L44" i="34"/>
  <c r="J44" i="34"/>
  <c r="M43" i="34"/>
  <c r="N43" i="34"/>
  <c r="L43" i="34"/>
  <c r="J43" i="34"/>
  <c r="M42" i="34"/>
  <c r="N42" i="34"/>
  <c r="L42" i="34"/>
  <c r="J42" i="34"/>
  <c r="M41" i="34"/>
  <c r="N41" i="34"/>
  <c r="L41" i="34"/>
  <c r="J41" i="34"/>
  <c r="M40" i="34"/>
  <c r="N40" i="34"/>
  <c r="L40" i="34"/>
  <c r="J40" i="34"/>
  <c r="M39" i="34"/>
  <c r="N39" i="34"/>
  <c r="L39" i="34"/>
  <c r="J39" i="34"/>
  <c r="M38" i="34"/>
  <c r="N38" i="34"/>
  <c r="L38" i="34"/>
  <c r="J38" i="34"/>
  <c r="M37" i="34"/>
  <c r="N37" i="34"/>
  <c r="N45" i="34" s="1"/>
  <c r="L37" i="34"/>
  <c r="L45" i="34"/>
  <c r="J37" i="34"/>
  <c r="J45" i="34" s="1"/>
  <c r="M44" i="3"/>
  <c r="N44" i="3"/>
  <c r="L44" i="3"/>
  <c r="J44" i="3"/>
  <c r="M43" i="3"/>
  <c r="N43" i="3"/>
  <c r="L43" i="3"/>
  <c r="J43" i="3"/>
  <c r="M42" i="3"/>
  <c r="N42" i="3"/>
  <c r="L42" i="3"/>
  <c r="J42" i="3"/>
  <c r="M41" i="3"/>
  <c r="N41" i="3"/>
  <c r="L41" i="3"/>
  <c r="J41" i="3"/>
  <c r="M40" i="3"/>
  <c r="N40" i="3"/>
  <c r="L40" i="3"/>
  <c r="J40" i="3"/>
  <c r="M39" i="3"/>
  <c r="N39" i="3"/>
  <c r="L39" i="3"/>
  <c r="J39" i="3"/>
  <c r="M38" i="3"/>
  <c r="N38" i="3"/>
  <c r="L38" i="3"/>
  <c r="J38" i="3"/>
  <c r="M37" i="3"/>
  <c r="N37" i="3"/>
  <c r="N45" i="3" s="1"/>
  <c r="L37" i="3"/>
  <c r="L45" i="3"/>
  <c r="J37" i="3"/>
  <c r="J45" i="3" s="1"/>
  <c r="M31" i="11"/>
  <c r="N31" i="11"/>
  <c r="L31" i="11"/>
  <c r="J31" i="11"/>
  <c r="M30" i="11"/>
  <c r="N30" i="11"/>
  <c r="L30" i="11"/>
  <c r="J30" i="11"/>
  <c r="M29" i="11"/>
  <c r="N29" i="11"/>
  <c r="L29" i="11"/>
  <c r="J29" i="11"/>
  <c r="M28" i="11"/>
  <c r="N28" i="11"/>
  <c r="L28" i="11"/>
  <c r="J28" i="11"/>
  <c r="M27" i="11"/>
  <c r="N27" i="11" s="1"/>
  <c r="L27" i="11"/>
  <c r="J27" i="11"/>
  <c r="M26" i="11"/>
  <c r="N26" i="11" s="1"/>
  <c r="L26" i="11"/>
  <c r="J26" i="11"/>
  <c r="M25" i="11"/>
  <c r="N25" i="11" s="1"/>
  <c r="L25" i="11"/>
  <c r="J25" i="11"/>
  <c r="M24" i="11"/>
  <c r="N24" i="11" s="1"/>
  <c r="L24" i="11"/>
  <c r="J24" i="11"/>
  <c r="J32" i="11" s="1"/>
  <c r="M31" i="12"/>
  <c r="N31" i="12" s="1"/>
  <c r="L31" i="12"/>
  <c r="J31" i="12"/>
  <c r="M30" i="12"/>
  <c r="N30" i="12" s="1"/>
  <c r="L30" i="12"/>
  <c r="J30" i="12"/>
  <c r="M29" i="12"/>
  <c r="N29" i="12" s="1"/>
  <c r="L29" i="12"/>
  <c r="J29" i="12"/>
  <c r="M28" i="12"/>
  <c r="N28" i="12" s="1"/>
  <c r="L28" i="12"/>
  <c r="J28" i="12"/>
  <c r="M27" i="12"/>
  <c r="N27" i="12" s="1"/>
  <c r="L27" i="12"/>
  <c r="J27" i="12"/>
  <c r="M26" i="12"/>
  <c r="N26" i="12" s="1"/>
  <c r="L26" i="12"/>
  <c r="J26" i="12"/>
  <c r="M25" i="12"/>
  <c r="N25" i="12" s="1"/>
  <c r="L25" i="12"/>
  <c r="L32" i="12" s="1"/>
  <c r="J25" i="12"/>
  <c r="M24" i="12"/>
  <c r="N24" i="12" s="1"/>
  <c r="N32" i="12" s="1"/>
  <c r="M32" i="12" s="1"/>
  <c r="L24" i="12"/>
  <c r="J24" i="12"/>
  <c r="J32" i="12"/>
  <c r="M31" i="13"/>
  <c r="N31" i="13"/>
  <c r="L31" i="13"/>
  <c r="J31" i="13"/>
  <c r="M30" i="13"/>
  <c r="N30" i="13"/>
  <c r="L30" i="13"/>
  <c r="J30" i="13"/>
  <c r="M29" i="13"/>
  <c r="N29" i="13" s="1"/>
  <c r="L29" i="13"/>
  <c r="J29" i="13"/>
  <c r="M28" i="13"/>
  <c r="N28" i="13" s="1"/>
  <c r="L28" i="13"/>
  <c r="J28" i="13"/>
  <c r="J32" i="13" s="1"/>
  <c r="M27" i="13"/>
  <c r="N27" i="13" s="1"/>
  <c r="L27" i="13"/>
  <c r="J27" i="13"/>
  <c r="M26" i="13"/>
  <c r="N26" i="13"/>
  <c r="L26" i="13"/>
  <c r="J26" i="13"/>
  <c r="M25" i="13"/>
  <c r="N25" i="13"/>
  <c r="L25" i="13"/>
  <c r="J25" i="13"/>
  <c r="M24" i="13"/>
  <c r="N24" i="13"/>
  <c r="N32" i="13" s="1"/>
  <c r="L24" i="13"/>
  <c r="L32" i="13" s="1"/>
  <c r="J24" i="13"/>
  <c r="M31" i="14"/>
  <c r="N31" i="14" s="1"/>
  <c r="L31" i="14"/>
  <c r="J31" i="14"/>
  <c r="M30" i="14"/>
  <c r="N30" i="14" s="1"/>
  <c r="L30" i="14"/>
  <c r="J30" i="14"/>
  <c r="M29" i="14"/>
  <c r="N29" i="14" s="1"/>
  <c r="L29" i="14"/>
  <c r="J29" i="14"/>
  <c r="M28" i="14"/>
  <c r="N28" i="14" s="1"/>
  <c r="L28" i="14"/>
  <c r="J28" i="14"/>
  <c r="M27" i="14"/>
  <c r="N27" i="14" s="1"/>
  <c r="L27" i="14"/>
  <c r="J27" i="14"/>
  <c r="M26" i="14"/>
  <c r="N26" i="14" s="1"/>
  <c r="L26" i="14"/>
  <c r="J26" i="14"/>
  <c r="M25" i="14"/>
  <c r="N25" i="14" s="1"/>
  <c r="L25" i="14"/>
  <c r="J25" i="14"/>
  <c r="M24" i="14"/>
  <c r="N24" i="14" s="1"/>
  <c r="L24" i="14"/>
  <c r="L32" i="14" s="1"/>
  <c r="J24" i="14"/>
  <c r="J32" i="14" s="1"/>
  <c r="M31" i="15"/>
  <c r="N31" i="15" s="1"/>
  <c r="L31" i="15"/>
  <c r="J31" i="15"/>
  <c r="M30" i="15"/>
  <c r="N30" i="15" s="1"/>
  <c r="L30" i="15"/>
  <c r="J30" i="15"/>
  <c r="M29" i="15"/>
  <c r="N29" i="15"/>
  <c r="L29" i="15"/>
  <c r="J29" i="15"/>
  <c r="M28" i="15"/>
  <c r="N28" i="15"/>
  <c r="L28" i="15"/>
  <c r="J28" i="15"/>
  <c r="M27" i="15"/>
  <c r="N27" i="15"/>
  <c r="L27" i="15"/>
  <c r="J27" i="15"/>
  <c r="M26" i="15"/>
  <c r="N26" i="15"/>
  <c r="L26" i="15"/>
  <c r="J26" i="15"/>
  <c r="M25" i="15"/>
  <c r="N25" i="15" s="1"/>
  <c r="L25" i="15"/>
  <c r="J25" i="15"/>
  <c r="M24" i="15"/>
  <c r="N24" i="15"/>
  <c r="L24" i="15"/>
  <c r="J24" i="15"/>
  <c r="J32" i="15" s="1"/>
  <c r="M31" i="16"/>
  <c r="N31" i="16" s="1"/>
  <c r="L31" i="16"/>
  <c r="J31" i="16"/>
  <c r="M30" i="16"/>
  <c r="N30" i="16" s="1"/>
  <c r="L30" i="16"/>
  <c r="J30" i="16"/>
  <c r="M29" i="16"/>
  <c r="N29" i="16" s="1"/>
  <c r="L29" i="16"/>
  <c r="J29" i="16"/>
  <c r="M28" i="16"/>
  <c r="N28" i="16" s="1"/>
  <c r="L28" i="16"/>
  <c r="J28" i="16"/>
  <c r="M27" i="16"/>
  <c r="N27" i="16" s="1"/>
  <c r="L27" i="16"/>
  <c r="J27" i="16"/>
  <c r="M26" i="16"/>
  <c r="N26" i="16" s="1"/>
  <c r="L26" i="16"/>
  <c r="J26" i="16"/>
  <c r="M25" i="16"/>
  <c r="N25" i="16" s="1"/>
  <c r="L25" i="16"/>
  <c r="J25" i="16"/>
  <c r="M24" i="16"/>
  <c r="N24" i="16" s="1"/>
  <c r="L24" i="16"/>
  <c r="L32" i="16" s="1"/>
  <c r="J24" i="16"/>
  <c r="J32" i="16"/>
  <c r="M31" i="17"/>
  <c r="N31" i="17" s="1"/>
  <c r="L31" i="17"/>
  <c r="J31" i="17"/>
  <c r="M30" i="17"/>
  <c r="N30" i="17" s="1"/>
  <c r="L30" i="17"/>
  <c r="J30" i="17"/>
  <c r="M29" i="17"/>
  <c r="N29" i="17" s="1"/>
  <c r="L29" i="17"/>
  <c r="J29" i="17"/>
  <c r="M28" i="17"/>
  <c r="N28" i="17" s="1"/>
  <c r="L28" i="17"/>
  <c r="J28" i="17"/>
  <c r="M27" i="17"/>
  <c r="N27" i="17" s="1"/>
  <c r="L27" i="17"/>
  <c r="J27" i="17"/>
  <c r="M26" i="17"/>
  <c r="N26" i="17" s="1"/>
  <c r="L26" i="17"/>
  <c r="J26" i="17"/>
  <c r="M25" i="17"/>
  <c r="N25" i="17" s="1"/>
  <c r="L25" i="17"/>
  <c r="J25" i="17"/>
  <c r="M24" i="17"/>
  <c r="N24" i="17" s="1"/>
  <c r="L24" i="17"/>
  <c r="J24" i="17"/>
  <c r="J32" i="17"/>
  <c r="M31" i="18"/>
  <c r="N31" i="18"/>
  <c r="L31" i="18"/>
  <c r="J31" i="18"/>
  <c r="M30" i="18"/>
  <c r="N30" i="18"/>
  <c r="L30" i="18"/>
  <c r="J30" i="18"/>
  <c r="M29" i="18"/>
  <c r="N29" i="18"/>
  <c r="L29" i="18"/>
  <c r="J29" i="18"/>
  <c r="M28" i="18"/>
  <c r="N28" i="18"/>
  <c r="L28" i="18"/>
  <c r="J28" i="18"/>
  <c r="M27" i="18"/>
  <c r="N27" i="18"/>
  <c r="L27" i="18"/>
  <c r="J27" i="18"/>
  <c r="M26" i="18"/>
  <c r="N26" i="18"/>
  <c r="L26" i="18"/>
  <c r="J26" i="18"/>
  <c r="M25" i="18"/>
  <c r="N25" i="18"/>
  <c r="L25" i="18"/>
  <c r="J25" i="18"/>
  <c r="M24" i="18"/>
  <c r="N24" i="18"/>
  <c r="L24" i="18"/>
  <c r="J24" i="18"/>
  <c r="J32" i="18"/>
  <c r="M31" i="19"/>
  <c r="N31" i="19" s="1"/>
  <c r="L31" i="19"/>
  <c r="J31" i="19"/>
  <c r="M30" i="19"/>
  <c r="N30" i="19" s="1"/>
  <c r="L30" i="19"/>
  <c r="J30" i="19"/>
  <c r="M29" i="19"/>
  <c r="N29" i="19" s="1"/>
  <c r="L29" i="19"/>
  <c r="J29" i="19"/>
  <c r="M28" i="19"/>
  <c r="N28" i="19" s="1"/>
  <c r="L28" i="19"/>
  <c r="J28" i="19"/>
  <c r="M27" i="19"/>
  <c r="N27" i="19" s="1"/>
  <c r="L27" i="19"/>
  <c r="J27" i="19"/>
  <c r="M26" i="19"/>
  <c r="N26" i="19" s="1"/>
  <c r="L26" i="19"/>
  <c r="J26" i="19"/>
  <c r="M25" i="19"/>
  <c r="N25" i="19" s="1"/>
  <c r="L25" i="19"/>
  <c r="J25" i="19"/>
  <c r="M24" i="19"/>
  <c r="N24" i="19" s="1"/>
  <c r="L24" i="19"/>
  <c r="J24" i="19"/>
  <c r="J32" i="19"/>
  <c r="M31" i="20"/>
  <c r="N31" i="20"/>
  <c r="L31" i="20"/>
  <c r="J31" i="20"/>
  <c r="M30" i="20"/>
  <c r="N30" i="20"/>
  <c r="L30" i="20"/>
  <c r="J30" i="20"/>
  <c r="M29" i="20"/>
  <c r="N29" i="20"/>
  <c r="L29" i="20"/>
  <c r="J29" i="20"/>
  <c r="M28" i="20"/>
  <c r="N28" i="20"/>
  <c r="L28" i="20"/>
  <c r="J28" i="20"/>
  <c r="M27" i="20"/>
  <c r="N27" i="20"/>
  <c r="L27" i="20"/>
  <c r="J27" i="20"/>
  <c r="M26" i="20"/>
  <c r="N26" i="20"/>
  <c r="L26" i="20"/>
  <c r="J26" i="20"/>
  <c r="M25" i="20"/>
  <c r="N25" i="20"/>
  <c r="L25" i="20"/>
  <c r="J25" i="20"/>
  <c r="M24" i="20"/>
  <c r="N24" i="20" s="1"/>
  <c r="L24" i="20"/>
  <c r="L32" i="20" s="1"/>
  <c r="J24" i="20"/>
  <c r="J32" i="20" s="1"/>
  <c r="M31" i="21"/>
  <c r="N31" i="21" s="1"/>
  <c r="L31" i="21"/>
  <c r="J31" i="21"/>
  <c r="M30" i="21"/>
  <c r="N30" i="21" s="1"/>
  <c r="L30" i="21"/>
  <c r="J30" i="21"/>
  <c r="M29" i="21"/>
  <c r="N29" i="21" s="1"/>
  <c r="L29" i="21"/>
  <c r="J29" i="21"/>
  <c r="M28" i="21"/>
  <c r="N28" i="21" s="1"/>
  <c r="L28" i="21"/>
  <c r="J28" i="21"/>
  <c r="M27" i="21"/>
  <c r="N27" i="21" s="1"/>
  <c r="L27" i="21"/>
  <c r="J27" i="21"/>
  <c r="M26" i="21"/>
  <c r="N26" i="21" s="1"/>
  <c r="L26" i="21"/>
  <c r="J26" i="21"/>
  <c r="M25" i="21"/>
  <c r="N25" i="21" s="1"/>
  <c r="L25" i="21"/>
  <c r="J25" i="21"/>
  <c r="M24" i="21"/>
  <c r="N24" i="21" s="1"/>
  <c r="L24" i="21"/>
  <c r="J24" i="21"/>
  <c r="J32" i="21" s="1"/>
  <c r="M31" i="22"/>
  <c r="N31" i="22" s="1"/>
  <c r="L31" i="22"/>
  <c r="J31" i="22"/>
  <c r="M30" i="22"/>
  <c r="N30" i="22"/>
  <c r="L30" i="22"/>
  <c r="J30" i="22"/>
  <c r="M29" i="22"/>
  <c r="N29" i="22"/>
  <c r="L29" i="22"/>
  <c r="J29" i="22"/>
  <c r="M28" i="22"/>
  <c r="N28" i="22"/>
  <c r="L28" i="22"/>
  <c r="J28" i="22"/>
  <c r="M27" i="22"/>
  <c r="N27" i="22"/>
  <c r="L27" i="22"/>
  <c r="J27" i="22"/>
  <c r="M26" i="22"/>
  <c r="N26" i="22"/>
  <c r="L26" i="22"/>
  <c r="J26" i="22"/>
  <c r="M25" i="22"/>
  <c r="N25" i="22"/>
  <c r="L25" i="22"/>
  <c r="J25" i="22"/>
  <c r="M24" i="22"/>
  <c r="N24" i="22"/>
  <c r="N32" i="22" s="1"/>
  <c r="L24" i="22"/>
  <c r="L32" i="22"/>
  <c r="J24" i="22"/>
  <c r="J32" i="22"/>
  <c r="M31" i="23"/>
  <c r="N31" i="23" s="1"/>
  <c r="L31" i="23"/>
  <c r="J31" i="23"/>
  <c r="M30" i="23"/>
  <c r="N30" i="23" s="1"/>
  <c r="L30" i="23"/>
  <c r="J30" i="23"/>
  <c r="M29" i="23"/>
  <c r="N29" i="23" s="1"/>
  <c r="L29" i="23"/>
  <c r="J29" i="23"/>
  <c r="M28" i="23"/>
  <c r="N28" i="23" s="1"/>
  <c r="L28" i="23"/>
  <c r="J28" i="23"/>
  <c r="M27" i="23"/>
  <c r="N27" i="23" s="1"/>
  <c r="L27" i="23"/>
  <c r="J27" i="23"/>
  <c r="M26" i="23"/>
  <c r="N26" i="23"/>
  <c r="L26" i="23"/>
  <c r="J26" i="23"/>
  <c r="M25" i="23"/>
  <c r="N25" i="23"/>
  <c r="L25" i="23"/>
  <c r="J25" i="23"/>
  <c r="M24" i="23"/>
  <c r="N24" i="23"/>
  <c r="L24" i="23"/>
  <c r="J24" i="23"/>
  <c r="J32" i="23"/>
  <c r="M31" i="24"/>
  <c r="N31" i="24" s="1"/>
  <c r="L31" i="24"/>
  <c r="J31" i="24"/>
  <c r="M30" i="24"/>
  <c r="N30" i="24" s="1"/>
  <c r="L30" i="24"/>
  <c r="J30" i="24"/>
  <c r="M29" i="24"/>
  <c r="N29" i="24" s="1"/>
  <c r="L29" i="24"/>
  <c r="J29" i="24"/>
  <c r="M28" i="24"/>
  <c r="N28" i="24" s="1"/>
  <c r="L28" i="24"/>
  <c r="J28" i="24"/>
  <c r="M27" i="24"/>
  <c r="N27" i="24" s="1"/>
  <c r="L27" i="24"/>
  <c r="J27" i="24"/>
  <c r="M26" i="24"/>
  <c r="N26" i="24" s="1"/>
  <c r="L26" i="24"/>
  <c r="J26" i="24"/>
  <c r="M25" i="24"/>
  <c r="N25" i="24"/>
  <c r="L25" i="24"/>
  <c r="J25" i="24"/>
  <c r="M24" i="24"/>
  <c r="N24" i="24"/>
  <c r="L24" i="24"/>
  <c r="J24" i="24"/>
  <c r="J32" i="24"/>
  <c r="M31" i="25"/>
  <c r="N31" i="25" s="1"/>
  <c r="L31" i="25"/>
  <c r="J31" i="25"/>
  <c r="M30" i="25"/>
  <c r="N30" i="25" s="1"/>
  <c r="L30" i="25"/>
  <c r="J30" i="25"/>
  <c r="M29" i="25"/>
  <c r="N29" i="25" s="1"/>
  <c r="L29" i="25"/>
  <c r="J29" i="25"/>
  <c r="M28" i="25"/>
  <c r="N28" i="25" s="1"/>
  <c r="L28" i="25"/>
  <c r="J28" i="25"/>
  <c r="M27" i="25"/>
  <c r="N27" i="25" s="1"/>
  <c r="L27" i="25"/>
  <c r="J27" i="25"/>
  <c r="M26" i="25"/>
  <c r="N26" i="25" s="1"/>
  <c r="L26" i="25"/>
  <c r="J26" i="25"/>
  <c r="M25" i="25"/>
  <c r="N25" i="25" s="1"/>
  <c r="L25" i="25"/>
  <c r="J25" i="25"/>
  <c r="M24" i="25"/>
  <c r="N24" i="25"/>
  <c r="L24" i="25"/>
  <c r="J24" i="25"/>
  <c r="J32" i="25"/>
  <c r="M31" i="26"/>
  <c r="N31" i="26" s="1"/>
  <c r="L31" i="26"/>
  <c r="J31" i="26"/>
  <c r="M30" i="26"/>
  <c r="N30" i="26" s="1"/>
  <c r="L30" i="26"/>
  <c r="J30" i="26"/>
  <c r="M29" i="26"/>
  <c r="N29" i="26" s="1"/>
  <c r="L29" i="26"/>
  <c r="J29" i="26"/>
  <c r="M28" i="26"/>
  <c r="N28" i="26" s="1"/>
  <c r="L28" i="26"/>
  <c r="J28" i="26"/>
  <c r="M27" i="26"/>
  <c r="N27" i="26" s="1"/>
  <c r="L27" i="26"/>
  <c r="J27" i="26"/>
  <c r="M26" i="26"/>
  <c r="N26" i="26" s="1"/>
  <c r="L26" i="26"/>
  <c r="J26" i="26"/>
  <c r="M25" i="26"/>
  <c r="N25" i="26" s="1"/>
  <c r="L25" i="26"/>
  <c r="J25" i="26"/>
  <c r="M24" i="26"/>
  <c r="N24" i="26" s="1"/>
  <c r="N32" i="26" s="1"/>
  <c r="L24" i="26"/>
  <c r="J24" i="26"/>
  <c r="J32" i="26"/>
  <c r="M31" i="27"/>
  <c r="N31" i="27" s="1"/>
  <c r="L31" i="27"/>
  <c r="J31" i="27"/>
  <c r="M30" i="27"/>
  <c r="N30" i="27" s="1"/>
  <c r="L30" i="27"/>
  <c r="J30" i="27"/>
  <c r="M29" i="27"/>
  <c r="N29" i="27" s="1"/>
  <c r="L29" i="27"/>
  <c r="J29" i="27"/>
  <c r="M28" i="27"/>
  <c r="N28" i="27" s="1"/>
  <c r="L28" i="27"/>
  <c r="J28" i="27"/>
  <c r="M27" i="27"/>
  <c r="N27" i="27" s="1"/>
  <c r="L27" i="27"/>
  <c r="J27" i="27"/>
  <c r="M26" i="27"/>
  <c r="N26" i="27" s="1"/>
  <c r="L26" i="27"/>
  <c r="J26" i="27"/>
  <c r="M25" i="27"/>
  <c r="N25" i="27"/>
  <c r="L25" i="27"/>
  <c r="J25" i="27"/>
  <c r="M24" i="27"/>
  <c r="N24" i="27"/>
  <c r="L24" i="27"/>
  <c r="L32" i="27" s="1"/>
  <c r="J24" i="27"/>
  <c r="J32" i="27" s="1"/>
  <c r="I32" i="27" s="1"/>
  <c r="M31" i="28"/>
  <c r="N31" i="28" s="1"/>
  <c r="L31" i="28"/>
  <c r="J31" i="28"/>
  <c r="M30" i="28"/>
  <c r="N30" i="28" s="1"/>
  <c r="L30" i="28"/>
  <c r="J30" i="28"/>
  <c r="M29" i="28"/>
  <c r="N29" i="28"/>
  <c r="L29" i="28"/>
  <c r="J29" i="28"/>
  <c r="M28" i="28"/>
  <c r="N28" i="28" s="1"/>
  <c r="L28" i="28"/>
  <c r="J28" i="28"/>
  <c r="M27" i="28"/>
  <c r="N27" i="28" s="1"/>
  <c r="L27" i="28"/>
  <c r="J27" i="28"/>
  <c r="M26" i="28"/>
  <c r="N26" i="28" s="1"/>
  <c r="L26" i="28"/>
  <c r="J26" i="28"/>
  <c r="M25" i="28"/>
  <c r="N25" i="28" s="1"/>
  <c r="L25" i="28"/>
  <c r="J25" i="28"/>
  <c r="M24" i="28"/>
  <c r="N24" i="28" s="1"/>
  <c r="N32" i="28" s="1"/>
  <c r="M32" i="28" s="1"/>
  <c r="L24" i="28"/>
  <c r="L32" i="28" s="1"/>
  <c r="J24" i="28"/>
  <c r="J32" i="28" s="1"/>
  <c r="I32" i="28" s="1"/>
  <c r="M31" i="29"/>
  <c r="N31" i="29" s="1"/>
  <c r="L31" i="29"/>
  <c r="J31" i="29"/>
  <c r="M30" i="29"/>
  <c r="N30" i="29" s="1"/>
  <c r="L30" i="29"/>
  <c r="J30" i="29"/>
  <c r="M29" i="29"/>
  <c r="N29" i="29" s="1"/>
  <c r="L29" i="29"/>
  <c r="J29" i="29"/>
  <c r="M28" i="29"/>
  <c r="N28" i="29" s="1"/>
  <c r="L28" i="29"/>
  <c r="J28" i="29"/>
  <c r="M27" i="29"/>
  <c r="N27" i="29" s="1"/>
  <c r="L27" i="29"/>
  <c r="J27" i="29"/>
  <c r="M26" i="29"/>
  <c r="N26" i="29" s="1"/>
  <c r="L26" i="29"/>
  <c r="J26" i="29"/>
  <c r="M25" i="29"/>
  <c r="N25" i="29" s="1"/>
  <c r="L25" i="29"/>
  <c r="J25" i="29"/>
  <c r="M24" i="29"/>
  <c r="N24" i="29" s="1"/>
  <c r="N32" i="29" s="1"/>
  <c r="M32" i="29" s="1"/>
  <c r="L24" i="29"/>
  <c r="L32" i="29"/>
  <c r="J24" i="29"/>
  <c r="J32" i="29"/>
  <c r="M31" i="30"/>
  <c r="N31" i="30"/>
  <c r="L31" i="30"/>
  <c r="J31" i="30"/>
  <c r="M30" i="30"/>
  <c r="N30" i="30"/>
  <c r="L30" i="30"/>
  <c r="J30" i="30"/>
  <c r="M29" i="30"/>
  <c r="N29" i="30"/>
  <c r="L29" i="30"/>
  <c r="J29" i="30"/>
  <c r="M28" i="30"/>
  <c r="N28" i="30" s="1"/>
  <c r="L28" i="30"/>
  <c r="J28" i="30"/>
  <c r="M27" i="30"/>
  <c r="N27" i="30"/>
  <c r="L27" i="30"/>
  <c r="J27" i="30"/>
  <c r="M26" i="30"/>
  <c r="N26" i="30"/>
  <c r="L26" i="30"/>
  <c r="J26" i="30"/>
  <c r="M25" i="30"/>
  <c r="N25" i="30" s="1"/>
  <c r="N32" i="30" s="1"/>
  <c r="L25" i="30"/>
  <c r="J25" i="30"/>
  <c r="M24" i="30"/>
  <c r="N24" i="30"/>
  <c r="L24" i="30"/>
  <c r="J24" i="30"/>
  <c r="J32" i="30"/>
  <c r="M31" i="31"/>
  <c r="N31" i="31" s="1"/>
  <c r="L31" i="31"/>
  <c r="J31" i="31"/>
  <c r="M30" i="31"/>
  <c r="N30" i="31" s="1"/>
  <c r="L30" i="31"/>
  <c r="J30" i="31"/>
  <c r="M29" i="31"/>
  <c r="N29" i="31" s="1"/>
  <c r="L29" i="31"/>
  <c r="J29" i="31"/>
  <c r="M28" i="31"/>
  <c r="N28" i="31" s="1"/>
  <c r="L28" i="31"/>
  <c r="J28" i="31"/>
  <c r="M27" i="31"/>
  <c r="N27" i="31" s="1"/>
  <c r="L27" i="31"/>
  <c r="J27" i="31"/>
  <c r="M26" i="31"/>
  <c r="N26" i="31" s="1"/>
  <c r="L26" i="31"/>
  <c r="J26" i="31"/>
  <c r="M25" i="31"/>
  <c r="N25" i="31" s="1"/>
  <c r="L25" i="31"/>
  <c r="J25" i="31"/>
  <c r="M24" i="31"/>
  <c r="N24" i="31" s="1"/>
  <c r="L24" i="31"/>
  <c r="J24" i="31"/>
  <c r="J32" i="31"/>
  <c r="M31" i="32"/>
  <c r="N31" i="32" s="1"/>
  <c r="L31" i="32"/>
  <c r="J31" i="32"/>
  <c r="M30" i="32"/>
  <c r="N30" i="32" s="1"/>
  <c r="L30" i="32"/>
  <c r="J30" i="32"/>
  <c r="M29" i="32"/>
  <c r="N29" i="32" s="1"/>
  <c r="L29" i="32"/>
  <c r="J29" i="32"/>
  <c r="M28" i="32"/>
  <c r="N28" i="32" s="1"/>
  <c r="L28" i="32"/>
  <c r="J28" i="32"/>
  <c r="M27" i="32"/>
  <c r="N27" i="32" s="1"/>
  <c r="L27" i="32"/>
  <c r="J27" i="32"/>
  <c r="M26" i="32"/>
  <c r="N26" i="32" s="1"/>
  <c r="L26" i="32"/>
  <c r="J26" i="32"/>
  <c r="M25" i="32"/>
  <c r="N25" i="32" s="1"/>
  <c r="L25" i="32"/>
  <c r="J25" i="32"/>
  <c r="M24" i="32"/>
  <c r="N24" i="32" s="1"/>
  <c r="L24" i="32"/>
  <c r="J24" i="32"/>
  <c r="J32" i="32"/>
  <c r="M31" i="33"/>
  <c r="N31" i="33" s="1"/>
  <c r="L31" i="33"/>
  <c r="J31" i="33"/>
  <c r="M30" i="33"/>
  <c r="N30" i="33" s="1"/>
  <c r="L30" i="33"/>
  <c r="J30" i="33"/>
  <c r="M29" i="33"/>
  <c r="N29" i="33"/>
  <c r="L29" i="33"/>
  <c r="J29" i="33"/>
  <c r="M28" i="33"/>
  <c r="N28" i="33" s="1"/>
  <c r="L28" i="33"/>
  <c r="J28" i="33"/>
  <c r="M27" i="33"/>
  <c r="N27" i="33" s="1"/>
  <c r="L27" i="33"/>
  <c r="J27" i="33"/>
  <c r="M26" i="33"/>
  <c r="N26" i="33" s="1"/>
  <c r="L26" i="33"/>
  <c r="J26" i="33"/>
  <c r="M25" i="33"/>
  <c r="N25" i="33"/>
  <c r="L25" i="33"/>
  <c r="J25" i="33"/>
  <c r="M24" i="33"/>
  <c r="N24" i="33"/>
  <c r="L24" i="33"/>
  <c r="J24" i="33"/>
  <c r="J32" i="33"/>
  <c r="M31" i="34"/>
  <c r="N31" i="34" s="1"/>
  <c r="L31" i="34"/>
  <c r="J31" i="34"/>
  <c r="M30" i="34"/>
  <c r="N30" i="34" s="1"/>
  <c r="L30" i="34"/>
  <c r="J30" i="34"/>
  <c r="M29" i="34"/>
  <c r="N29" i="34" s="1"/>
  <c r="L29" i="34"/>
  <c r="J29" i="34"/>
  <c r="M28" i="34"/>
  <c r="N28" i="34" s="1"/>
  <c r="L28" i="34"/>
  <c r="J28" i="34"/>
  <c r="M27" i="34"/>
  <c r="N27" i="34" s="1"/>
  <c r="L27" i="34"/>
  <c r="J27" i="34"/>
  <c r="M26" i="34"/>
  <c r="N26" i="34" s="1"/>
  <c r="L26" i="34"/>
  <c r="J26" i="34"/>
  <c r="M25" i="34"/>
  <c r="N25" i="34" s="1"/>
  <c r="L25" i="34"/>
  <c r="J25" i="34"/>
  <c r="M24" i="34"/>
  <c r="N24" i="34" s="1"/>
  <c r="L24" i="34"/>
  <c r="L32" i="34" s="1"/>
  <c r="K32" i="34" s="1"/>
  <c r="J24" i="34"/>
  <c r="J32" i="34"/>
  <c r="M31" i="3"/>
  <c r="N31" i="3" s="1"/>
  <c r="L31" i="3"/>
  <c r="J31" i="3"/>
  <c r="M30" i="3"/>
  <c r="N30" i="3" s="1"/>
  <c r="L30" i="3"/>
  <c r="J30" i="3"/>
  <c r="M29" i="3"/>
  <c r="N29" i="3" s="1"/>
  <c r="L29" i="3"/>
  <c r="J29" i="3"/>
  <c r="M28" i="3"/>
  <c r="N28" i="3" s="1"/>
  <c r="L28" i="3"/>
  <c r="J28" i="3"/>
  <c r="M27" i="3"/>
  <c r="N27" i="3" s="1"/>
  <c r="L27" i="3"/>
  <c r="J27" i="3"/>
  <c r="M26" i="3"/>
  <c r="N26" i="3" s="1"/>
  <c r="L26" i="3"/>
  <c r="J26" i="3"/>
  <c r="M25" i="3"/>
  <c r="N25" i="3" s="1"/>
  <c r="L25" i="3"/>
  <c r="J25" i="3"/>
  <c r="M24" i="3"/>
  <c r="N24" i="3" s="1"/>
  <c r="N32" i="3" s="1"/>
  <c r="M32" i="3" s="1"/>
  <c r="L24" i="3"/>
  <c r="L32" i="3" s="1"/>
  <c r="J24" i="3"/>
  <c r="J32" i="3" s="1"/>
  <c r="I32" i="3" s="1"/>
  <c r="M18" i="11"/>
  <c r="M17" i="11"/>
  <c r="M16" i="11"/>
  <c r="M15" i="11"/>
  <c r="M14" i="11"/>
  <c r="M13" i="11"/>
  <c r="M12" i="11"/>
  <c r="M18" i="12"/>
  <c r="M17" i="12"/>
  <c r="M16" i="12"/>
  <c r="M15" i="12"/>
  <c r="M14" i="12"/>
  <c r="M13" i="12"/>
  <c r="M12" i="12"/>
  <c r="M18" i="13"/>
  <c r="M17" i="13"/>
  <c r="M16" i="13"/>
  <c r="M15" i="13"/>
  <c r="M14" i="13"/>
  <c r="M13" i="13"/>
  <c r="M12" i="13"/>
  <c r="M18" i="14"/>
  <c r="M17" i="14"/>
  <c r="M16" i="14"/>
  <c r="M15" i="14"/>
  <c r="M14" i="14"/>
  <c r="M13" i="14"/>
  <c r="M12" i="14"/>
  <c r="M18" i="15"/>
  <c r="M17" i="15"/>
  <c r="M16" i="15"/>
  <c r="M15" i="15"/>
  <c r="M14" i="15"/>
  <c r="M13" i="15"/>
  <c r="M12" i="15"/>
  <c r="M18" i="16"/>
  <c r="M17" i="16"/>
  <c r="M16" i="16"/>
  <c r="M15" i="16"/>
  <c r="M14" i="16"/>
  <c r="M13" i="16"/>
  <c r="M12" i="16"/>
  <c r="M18" i="17"/>
  <c r="M17" i="17"/>
  <c r="M16" i="17"/>
  <c r="M15" i="17"/>
  <c r="M14" i="17"/>
  <c r="M13" i="17"/>
  <c r="M12" i="17"/>
  <c r="M18" i="18"/>
  <c r="M17" i="18"/>
  <c r="M16" i="18"/>
  <c r="M15" i="18"/>
  <c r="M14" i="18"/>
  <c r="M13" i="18"/>
  <c r="M12" i="18"/>
  <c r="M18" i="19"/>
  <c r="M17" i="19"/>
  <c r="M16" i="19"/>
  <c r="M15" i="19"/>
  <c r="M14" i="19"/>
  <c r="M13" i="19"/>
  <c r="M12" i="19"/>
  <c r="M18" i="20"/>
  <c r="M17" i="20"/>
  <c r="M16" i="20"/>
  <c r="M15" i="20"/>
  <c r="M14" i="20"/>
  <c r="M13" i="20"/>
  <c r="M12" i="20"/>
  <c r="M18" i="21"/>
  <c r="M17" i="21"/>
  <c r="M16" i="21"/>
  <c r="M15" i="21"/>
  <c r="M14" i="21"/>
  <c r="M13" i="21"/>
  <c r="M12" i="21"/>
  <c r="M18" i="22"/>
  <c r="M17" i="22"/>
  <c r="M16" i="22"/>
  <c r="M15" i="22"/>
  <c r="M14" i="22"/>
  <c r="M13" i="22"/>
  <c r="M12" i="22"/>
  <c r="M18" i="23"/>
  <c r="M17" i="23"/>
  <c r="M16" i="23"/>
  <c r="M15" i="23"/>
  <c r="M14" i="23"/>
  <c r="M13" i="23"/>
  <c r="M12" i="23"/>
  <c r="M18" i="24"/>
  <c r="M17" i="24"/>
  <c r="M16" i="24"/>
  <c r="M15" i="24"/>
  <c r="M14" i="24"/>
  <c r="M13" i="24"/>
  <c r="M12" i="24"/>
  <c r="M18" i="25"/>
  <c r="M17" i="25"/>
  <c r="M16" i="25"/>
  <c r="M15" i="25"/>
  <c r="M14" i="25"/>
  <c r="M13" i="25"/>
  <c r="M12" i="25"/>
  <c r="M18" i="26"/>
  <c r="M17" i="26"/>
  <c r="M16" i="26"/>
  <c r="M15" i="26"/>
  <c r="M14" i="26"/>
  <c r="M13" i="26"/>
  <c r="M12" i="26"/>
  <c r="M18" i="27"/>
  <c r="M17" i="27"/>
  <c r="M16" i="27"/>
  <c r="M15" i="27"/>
  <c r="M14" i="27"/>
  <c r="M13" i="27"/>
  <c r="M12" i="27"/>
  <c r="M18" i="28"/>
  <c r="M17" i="28"/>
  <c r="M16" i="28"/>
  <c r="M15" i="28"/>
  <c r="M14" i="28"/>
  <c r="M13" i="28"/>
  <c r="M12" i="28"/>
  <c r="M18" i="29"/>
  <c r="M17" i="29"/>
  <c r="M16" i="29"/>
  <c r="M15" i="29"/>
  <c r="M14" i="29"/>
  <c r="M13" i="29"/>
  <c r="M12" i="29"/>
  <c r="M18" i="30"/>
  <c r="M17" i="30"/>
  <c r="M16" i="30"/>
  <c r="M15" i="30"/>
  <c r="M14" i="30"/>
  <c r="M13" i="30"/>
  <c r="M12" i="30"/>
  <c r="M18" i="31"/>
  <c r="M17" i="31"/>
  <c r="M16" i="31"/>
  <c r="M15" i="31"/>
  <c r="M14" i="31"/>
  <c r="M13" i="31"/>
  <c r="M12" i="31"/>
  <c r="M18" i="32"/>
  <c r="M17" i="32"/>
  <c r="M16" i="32"/>
  <c r="M15" i="32"/>
  <c r="M14" i="32"/>
  <c r="M13" i="32"/>
  <c r="M12" i="32"/>
  <c r="M18" i="33"/>
  <c r="M17" i="33"/>
  <c r="M16" i="33"/>
  <c r="M15" i="33"/>
  <c r="M14" i="33"/>
  <c r="M13" i="33"/>
  <c r="M12" i="33"/>
  <c r="M18" i="34"/>
  <c r="M17" i="34"/>
  <c r="M16" i="34"/>
  <c r="M15" i="34"/>
  <c r="M14" i="34"/>
  <c r="M13" i="34"/>
  <c r="M12" i="34"/>
  <c r="M18" i="3"/>
  <c r="M17" i="3"/>
  <c r="M16" i="3"/>
  <c r="M15" i="3"/>
  <c r="M14" i="3"/>
  <c r="M13" i="3"/>
  <c r="M12" i="3"/>
  <c r="M11" i="11"/>
  <c r="M11" i="12"/>
  <c r="M11" i="13"/>
  <c r="M11" i="14"/>
  <c r="M11" i="15"/>
  <c r="M11" i="16"/>
  <c r="M11" i="17"/>
  <c r="M11" i="18"/>
  <c r="M11" i="19"/>
  <c r="M11" i="20"/>
  <c r="M11" i="21"/>
  <c r="M11" i="22"/>
  <c r="M11" i="23"/>
  <c r="M11" i="24"/>
  <c r="M11" i="25"/>
  <c r="M11" i="26"/>
  <c r="M11" i="27"/>
  <c r="M11" i="28"/>
  <c r="M11" i="29"/>
  <c r="M11" i="30"/>
  <c r="M11" i="31"/>
  <c r="M11" i="32"/>
  <c r="M11" i="33"/>
  <c r="M11" i="34"/>
  <c r="M11" i="3"/>
  <c r="L18" i="11"/>
  <c r="L17" i="11"/>
  <c r="L16" i="11"/>
  <c r="L15" i="11"/>
  <c r="L14" i="11"/>
  <c r="L13" i="11"/>
  <c r="L12" i="11"/>
  <c r="L11" i="11"/>
  <c r="L18" i="12"/>
  <c r="L17" i="12"/>
  <c r="L16" i="12"/>
  <c r="L15" i="12"/>
  <c r="L14" i="12"/>
  <c r="L13" i="12"/>
  <c r="L12" i="12"/>
  <c r="L11" i="12"/>
  <c r="L19" i="12" s="1"/>
  <c r="K19" i="12" s="1"/>
  <c r="L18" i="13"/>
  <c r="L17" i="13"/>
  <c r="L16" i="13"/>
  <c r="L15" i="13"/>
  <c r="L14" i="13"/>
  <c r="L13" i="13"/>
  <c r="L12" i="13"/>
  <c r="L11" i="13"/>
  <c r="L19" i="13"/>
  <c r="K19" i="13" s="1"/>
  <c r="L18" i="14"/>
  <c r="L17" i="14"/>
  <c r="L16" i="14"/>
  <c r="L15" i="14"/>
  <c r="L14" i="14"/>
  <c r="L13" i="14"/>
  <c r="L12" i="14"/>
  <c r="L11" i="14"/>
  <c r="L18" i="15"/>
  <c r="L17" i="15"/>
  <c r="L16" i="15"/>
  <c r="L15" i="15"/>
  <c r="L14" i="15"/>
  <c r="L13" i="15"/>
  <c r="L12" i="15"/>
  <c r="L11" i="15"/>
  <c r="L18" i="16"/>
  <c r="L17" i="16"/>
  <c r="L16" i="16"/>
  <c r="L15" i="16"/>
  <c r="L14" i="16"/>
  <c r="L13" i="16"/>
  <c r="L12" i="16"/>
  <c r="L11" i="16"/>
  <c r="L18" i="17"/>
  <c r="L17" i="17"/>
  <c r="L16" i="17"/>
  <c r="L15" i="17"/>
  <c r="L14" i="17"/>
  <c r="L13" i="17"/>
  <c r="L12" i="17"/>
  <c r="L11" i="17"/>
  <c r="L19" i="17" s="1"/>
  <c r="K19" i="17" s="1"/>
  <c r="L18" i="18"/>
  <c r="L17" i="18"/>
  <c r="L16" i="18"/>
  <c r="L15" i="18"/>
  <c r="L14" i="18"/>
  <c r="L13" i="18"/>
  <c r="L12" i="18"/>
  <c r="L11" i="18"/>
  <c r="L18" i="19"/>
  <c r="L17" i="19"/>
  <c r="L16" i="19"/>
  <c r="L15" i="19"/>
  <c r="L14" i="19"/>
  <c r="L13" i="19"/>
  <c r="L12" i="19"/>
  <c r="L11" i="19"/>
  <c r="L19" i="19" s="1"/>
  <c r="K19" i="19" s="1"/>
  <c r="L18" i="20"/>
  <c r="L17" i="20"/>
  <c r="L16" i="20"/>
  <c r="L15" i="20"/>
  <c r="L14" i="20"/>
  <c r="L13" i="20"/>
  <c r="L12" i="20"/>
  <c r="L11" i="20"/>
  <c r="L18" i="21"/>
  <c r="L17" i="21"/>
  <c r="L16" i="21"/>
  <c r="L15" i="21"/>
  <c r="L14" i="21"/>
  <c r="L13" i="21"/>
  <c r="L12" i="21"/>
  <c r="L11" i="21"/>
  <c r="L19" i="21"/>
  <c r="L18" i="22"/>
  <c r="L17" i="22"/>
  <c r="L16" i="22"/>
  <c r="L15" i="22"/>
  <c r="L14" i="22"/>
  <c r="L13" i="22"/>
  <c r="L12" i="22"/>
  <c r="L11" i="22"/>
  <c r="L18" i="23"/>
  <c r="L17" i="23"/>
  <c r="L16" i="23"/>
  <c r="L15" i="23"/>
  <c r="L14" i="23"/>
  <c r="L13" i="23"/>
  <c r="L12" i="23"/>
  <c r="L11" i="23"/>
  <c r="L19" i="23" s="1"/>
  <c r="K19" i="23" s="1"/>
  <c r="L18" i="24"/>
  <c r="L17" i="24"/>
  <c r="L16" i="24"/>
  <c r="L15" i="24"/>
  <c r="L14" i="24"/>
  <c r="L13" i="24"/>
  <c r="L12" i="24"/>
  <c r="L11" i="24"/>
  <c r="L19" i="24" s="1"/>
  <c r="L18" i="25"/>
  <c r="L17" i="25"/>
  <c r="L16" i="25"/>
  <c r="L15" i="25"/>
  <c r="L14" i="25"/>
  <c r="L13" i="25"/>
  <c r="L12" i="25"/>
  <c r="L11" i="25"/>
  <c r="L19" i="25" s="1"/>
  <c r="L18" i="26"/>
  <c r="L17" i="26"/>
  <c r="L16" i="26"/>
  <c r="L15" i="26"/>
  <c r="L14" i="26"/>
  <c r="L13" i="26"/>
  <c r="L12" i="26"/>
  <c r="L11" i="26"/>
  <c r="L19" i="26"/>
  <c r="L18" i="27"/>
  <c r="L17" i="27"/>
  <c r="L16" i="27"/>
  <c r="L15" i="27"/>
  <c r="L14" i="27"/>
  <c r="L13" i="27"/>
  <c r="L12" i="27"/>
  <c r="L19" i="27"/>
  <c r="L11" i="27"/>
  <c r="L18" i="28"/>
  <c r="L17" i="28"/>
  <c r="L16" i="28"/>
  <c r="L15" i="28"/>
  <c r="L14" i="28"/>
  <c r="L13" i="28"/>
  <c r="L12" i="28"/>
  <c r="L11" i="28"/>
  <c r="L18" i="29"/>
  <c r="L17" i="29"/>
  <c r="L16" i="29"/>
  <c r="L15" i="29"/>
  <c r="L14" i="29"/>
  <c r="L13" i="29"/>
  <c r="L12" i="29"/>
  <c r="L11" i="29"/>
  <c r="L19" i="29"/>
  <c r="K19" i="29" s="1"/>
  <c r="L18" i="30"/>
  <c r="L17" i="30"/>
  <c r="L16" i="30"/>
  <c r="L15" i="30"/>
  <c r="L14" i="30"/>
  <c r="L13" i="30"/>
  <c r="L12" i="30"/>
  <c r="L11" i="30"/>
  <c r="L18" i="31"/>
  <c r="L17" i="31"/>
  <c r="L16" i="31"/>
  <c r="L15" i="31"/>
  <c r="L14" i="31"/>
  <c r="L13" i="31"/>
  <c r="L12" i="31"/>
  <c r="L11" i="31"/>
  <c r="L18" i="32"/>
  <c r="L17" i="32"/>
  <c r="L16" i="32"/>
  <c r="L15" i="32"/>
  <c r="L14" i="32"/>
  <c r="L13" i="32"/>
  <c r="L12" i="32"/>
  <c r="L11" i="32"/>
  <c r="L18" i="33"/>
  <c r="L17" i="33"/>
  <c r="L16" i="33"/>
  <c r="L15" i="33"/>
  <c r="L14" i="33"/>
  <c r="L13" i="33"/>
  <c r="L12" i="33"/>
  <c r="L11" i="33"/>
  <c r="L19" i="33"/>
  <c r="L18" i="34"/>
  <c r="L17" i="34"/>
  <c r="L16" i="34"/>
  <c r="L15" i="34"/>
  <c r="L14" i="34"/>
  <c r="L13" i="34"/>
  <c r="L12" i="34"/>
  <c r="L11" i="34"/>
  <c r="L19" i="34" s="1"/>
  <c r="K19" i="34" s="1"/>
  <c r="L18" i="3"/>
  <c r="L17" i="3"/>
  <c r="L16" i="3"/>
  <c r="L15" i="3"/>
  <c r="L14" i="3"/>
  <c r="L13" i="3"/>
  <c r="L12" i="3"/>
  <c r="L11" i="3"/>
  <c r="L19" i="3"/>
  <c r="N84" i="23"/>
  <c r="N71" i="3"/>
  <c r="N71" i="25"/>
  <c r="N71" i="24"/>
  <c r="N58" i="11"/>
  <c r="N45" i="29"/>
  <c r="N45" i="18"/>
  <c r="K36" i="1"/>
  <c r="H122" i="20"/>
  <c r="H121" i="20"/>
  <c r="H120" i="20"/>
  <c r="H119" i="20"/>
  <c r="H118" i="20"/>
  <c r="H117" i="20"/>
  <c r="H116" i="20"/>
  <c r="H115" i="20"/>
  <c r="H123" i="20" s="1"/>
  <c r="G123" i="20" s="1"/>
  <c r="H109" i="20"/>
  <c r="H108" i="20"/>
  <c r="H107" i="20"/>
  <c r="H106" i="20"/>
  <c r="H105" i="20"/>
  <c r="H104" i="20"/>
  <c r="H103" i="20"/>
  <c r="H102" i="20"/>
  <c r="H96" i="20"/>
  <c r="H95" i="20"/>
  <c r="H94" i="20"/>
  <c r="H93" i="20"/>
  <c r="H92" i="20"/>
  <c r="H91" i="20"/>
  <c r="H97" i="20"/>
  <c r="H90" i="20"/>
  <c r="H89" i="20"/>
  <c r="H96" i="29"/>
  <c r="H95" i="29"/>
  <c r="H94" i="29"/>
  <c r="H93" i="29"/>
  <c r="H92" i="29"/>
  <c r="H91" i="29"/>
  <c r="H90" i="29"/>
  <c r="H89" i="29"/>
  <c r="H83" i="17"/>
  <c r="H82" i="17"/>
  <c r="H81" i="17"/>
  <c r="H80" i="17"/>
  <c r="H79" i="17"/>
  <c r="H78" i="17"/>
  <c r="H77" i="17"/>
  <c r="H76" i="17"/>
  <c r="H84" i="17" s="1"/>
  <c r="G84" i="17" s="1"/>
  <c r="H83" i="18"/>
  <c r="H82" i="18"/>
  <c r="H81" i="18"/>
  <c r="H80" i="18"/>
  <c r="H79" i="18"/>
  <c r="H78" i="18"/>
  <c r="H77" i="18"/>
  <c r="H76" i="18"/>
  <c r="H83" i="19"/>
  <c r="H82" i="19"/>
  <c r="H81" i="19"/>
  <c r="H80" i="19"/>
  <c r="H79" i="19"/>
  <c r="H78" i="19"/>
  <c r="H77" i="19"/>
  <c r="H76" i="19"/>
  <c r="H84" i="19" s="1"/>
  <c r="G84" i="19" s="1"/>
  <c r="H83" i="20"/>
  <c r="H82" i="20"/>
  <c r="H81" i="20"/>
  <c r="H80" i="20"/>
  <c r="H79" i="20"/>
  <c r="H78" i="20"/>
  <c r="H77" i="20"/>
  <c r="H76" i="20"/>
  <c r="H84" i="20" s="1"/>
  <c r="G84" i="20" s="1"/>
  <c r="H83" i="21"/>
  <c r="H82" i="21"/>
  <c r="H81" i="21"/>
  <c r="H80" i="21"/>
  <c r="H79" i="21"/>
  <c r="H78" i="21"/>
  <c r="H77" i="21"/>
  <c r="H76" i="21"/>
  <c r="H84" i="21" s="1"/>
  <c r="G84" i="21" s="1"/>
  <c r="H83" i="22"/>
  <c r="H82" i="22"/>
  <c r="H81" i="22"/>
  <c r="H80" i="22"/>
  <c r="H79" i="22"/>
  <c r="H78" i="22"/>
  <c r="H77" i="22"/>
  <c r="H76" i="22"/>
  <c r="H84" i="22" s="1"/>
  <c r="G84" i="22" s="1"/>
  <c r="H83" i="23"/>
  <c r="H82" i="23"/>
  <c r="H81" i="23"/>
  <c r="H80" i="23"/>
  <c r="H79" i="23"/>
  <c r="H78" i="23"/>
  <c r="H77" i="23"/>
  <c r="H76" i="23"/>
  <c r="H84" i="23" s="1"/>
  <c r="G84" i="23" s="1"/>
  <c r="H83" i="24"/>
  <c r="H82" i="24"/>
  <c r="H81" i="24"/>
  <c r="H80" i="24"/>
  <c r="H79" i="24"/>
  <c r="H78" i="24"/>
  <c r="H77" i="24"/>
  <c r="H76" i="24"/>
  <c r="H84" i="24" s="1"/>
  <c r="G84" i="24" s="1"/>
  <c r="H83" i="25"/>
  <c r="H82" i="25"/>
  <c r="H81" i="25"/>
  <c r="H80" i="25"/>
  <c r="H79" i="25"/>
  <c r="H78" i="25"/>
  <c r="H77" i="25"/>
  <c r="H76" i="25"/>
  <c r="H84" i="25" s="1"/>
  <c r="G84" i="25" s="1"/>
  <c r="H83" i="26"/>
  <c r="H82" i="26"/>
  <c r="H81" i="26"/>
  <c r="H80" i="26"/>
  <c r="H79" i="26"/>
  <c r="H78" i="26"/>
  <c r="H84" i="26"/>
  <c r="G84" i="26" s="1"/>
  <c r="H77" i="26"/>
  <c r="H76" i="26"/>
  <c r="H83" i="27"/>
  <c r="H82" i="27"/>
  <c r="H81" i="27"/>
  <c r="H80" i="27"/>
  <c r="H79" i="27"/>
  <c r="H78" i="27"/>
  <c r="H77" i="27"/>
  <c r="H84" i="27" s="1"/>
  <c r="G84" i="27" s="1"/>
  <c r="H76" i="27"/>
  <c r="H83" i="28"/>
  <c r="H82" i="28"/>
  <c r="H81" i="28"/>
  <c r="H80" i="28"/>
  <c r="H79" i="28"/>
  <c r="H78" i="28"/>
  <c r="H84" i="28"/>
  <c r="H77" i="28"/>
  <c r="H76" i="28"/>
  <c r="H83" i="29"/>
  <c r="H82" i="29"/>
  <c r="H81" i="29"/>
  <c r="H80" i="29"/>
  <c r="H79" i="29"/>
  <c r="H78" i="29"/>
  <c r="H77" i="29"/>
  <c r="H76" i="29"/>
  <c r="H84" i="29" s="1"/>
  <c r="G84" i="29" s="1"/>
  <c r="H83" i="30"/>
  <c r="H82" i="30"/>
  <c r="H81" i="30"/>
  <c r="H80" i="30"/>
  <c r="H79" i="30"/>
  <c r="H78" i="30"/>
  <c r="H77" i="30"/>
  <c r="H76" i="30"/>
  <c r="H83" i="31"/>
  <c r="H82" i="31"/>
  <c r="H81" i="31"/>
  <c r="H80" i="31"/>
  <c r="H79" i="31"/>
  <c r="H78" i="31"/>
  <c r="H77" i="31"/>
  <c r="H84" i="31" s="1"/>
  <c r="G84" i="31" s="1"/>
  <c r="H76" i="31"/>
  <c r="H83" i="32"/>
  <c r="H82" i="32"/>
  <c r="H81" i="32"/>
  <c r="H80" i="32"/>
  <c r="H79" i="32"/>
  <c r="H78" i="32"/>
  <c r="H77" i="32"/>
  <c r="H76" i="32"/>
  <c r="H84" i="32" s="1"/>
  <c r="G84" i="32" s="1"/>
  <c r="H83" i="33"/>
  <c r="H82" i="33"/>
  <c r="H81" i="33"/>
  <c r="H80" i="33"/>
  <c r="H79" i="33"/>
  <c r="H78" i="33"/>
  <c r="H77" i="33"/>
  <c r="H76" i="33"/>
  <c r="H84" i="33" s="1"/>
  <c r="G84" i="33" s="1"/>
  <c r="H83" i="34"/>
  <c r="H82" i="34"/>
  <c r="H81" i="34"/>
  <c r="H80" i="34"/>
  <c r="H79" i="34"/>
  <c r="H78" i="34"/>
  <c r="H77" i="34"/>
  <c r="H76" i="34"/>
  <c r="H84" i="34" s="1"/>
  <c r="G84" i="34" s="1"/>
  <c r="H83" i="16"/>
  <c r="H82" i="16"/>
  <c r="H81" i="16"/>
  <c r="H80" i="16"/>
  <c r="H79" i="16"/>
  <c r="H78" i="16"/>
  <c r="H77" i="16"/>
  <c r="H76" i="16"/>
  <c r="H84" i="16" s="1"/>
  <c r="G84" i="16" s="1"/>
  <c r="H70" i="17"/>
  <c r="H69" i="17"/>
  <c r="H68" i="17"/>
  <c r="H67" i="17"/>
  <c r="H66" i="17"/>
  <c r="H65" i="17"/>
  <c r="H64" i="17"/>
  <c r="H63" i="17"/>
  <c r="H71" i="17" s="1"/>
  <c r="G71" i="17" s="1"/>
  <c r="H70" i="18"/>
  <c r="H69" i="18"/>
  <c r="H68" i="18"/>
  <c r="H67" i="18"/>
  <c r="H66" i="18"/>
  <c r="H65" i="18"/>
  <c r="H64" i="18"/>
  <c r="H63" i="18"/>
  <c r="H70" i="19"/>
  <c r="H69" i="19"/>
  <c r="H68" i="19"/>
  <c r="H67" i="19"/>
  <c r="H66" i="19"/>
  <c r="H65" i="19"/>
  <c r="H64" i="19"/>
  <c r="H63" i="19"/>
  <c r="H71" i="19" s="1"/>
  <c r="G71" i="19" s="1"/>
  <c r="H70" i="20"/>
  <c r="H69" i="20"/>
  <c r="H68" i="20"/>
  <c r="H67" i="20"/>
  <c r="H66" i="20"/>
  <c r="H65" i="20"/>
  <c r="H64" i="20"/>
  <c r="H63" i="20"/>
  <c r="H71" i="20" s="1"/>
  <c r="G71" i="20" s="1"/>
  <c r="H70" i="21"/>
  <c r="H69" i="21"/>
  <c r="H68" i="21"/>
  <c r="H67" i="21"/>
  <c r="H66" i="21"/>
  <c r="H65" i="21"/>
  <c r="H64" i="21"/>
  <c r="H63" i="21"/>
  <c r="H70" i="22"/>
  <c r="H69" i="22"/>
  <c r="H68" i="22"/>
  <c r="H67" i="22"/>
  <c r="H66" i="22"/>
  <c r="H65" i="22"/>
  <c r="H64" i="22"/>
  <c r="H63" i="22"/>
  <c r="H71" i="22" s="1"/>
  <c r="G71" i="22" s="1"/>
  <c r="H70" i="23"/>
  <c r="H69" i="23"/>
  <c r="H68" i="23"/>
  <c r="H67" i="23"/>
  <c r="H66" i="23"/>
  <c r="H65" i="23"/>
  <c r="H64" i="23"/>
  <c r="H63" i="23"/>
  <c r="H71" i="23" s="1"/>
  <c r="G71" i="23" s="1"/>
  <c r="H70" i="24"/>
  <c r="H69" i="24"/>
  <c r="H68" i="24"/>
  <c r="H67" i="24"/>
  <c r="H66" i="24"/>
  <c r="H65" i="24"/>
  <c r="H64" i="24"/>
  <c r="H63" i="24"/>
  <c r="H71" i="24" s="1"/>
  <c r="G71" i="24" s="1"/>
  <c r="H70" i="25"/>
  <c r="H69" i="25"/>
  <c r="H68" i="25"/>
  <c r="H67" i="25"/>
  <c r="H66" i="25"/>
  <c r="H65" i="25"/>
  <c r="H64" i="25"/>
  <c r="H63" i="25"/>
  <c r="H71" i="25" s="1"/>
  <c r="G71" i="25" s="1"/>
  <c r="H70" i="26"/>
  <c r="H69" i="26"/>
  <c r="H68" i="26"/>
  <c r="H67" i="26"/>
  <c r="H66" i="26"/>
  <c r="H65" i="26"/>
  <c r="H64" i="26"/>
  <c r="H63" i="26"/>
  <c r="H71" i="26" s="1"/>
  <c r="G71" i="26" s="1"/>
  <c r="H70" i="27"/>
  <c r="H69" i="27"/>
  <c r="H68" i="27"/>
  <c r="H67" i="27"/>
  <c r="H66" i="27"/>
  <c r="H65" i="27"/>
  <c r="H71" i="27"/>
  <c r="H64" i="27"/>
  <c r="H63" i="27"/>
  <c r="H70" i="28"/>
  <c r="H69" i="28"/>
  <c r="H68" i="28"/>
  <c r="H67" i="28"/>
  <c r="H66" i="28"/>
  <c r="H65" i="28"/>
  <c r="H64" i="28"/>
  <c r="H63" i="28"/>
  <c r="H70" i="29"/>
  <c r="H69" i="29"/>
  <c r="H68" i="29"/>
  <c r="H67" i="29"/>
  <c r="H66" i="29"/>
  <c r="H65" i="29"/>
  <c r="H64" i="29"/>
  <c r="H63" i="29"/>
  <c r="H71" i="29" s="1"/>
  <c r="G71" i="29" s="1"/>
  <c r="H70" i="30"/>
  <c r="H69" i="30"/>
  <c r="H68" i="30"/>
  <c r="H67" i="30"/>
  <c r="H66" i="30"/>
  <c r="H65" i="30"/>
  <c r="H64" i="30"/>
  <c r="H63" i="30"/>
  <c r="H71" i="30" s="1"/>
  <c r="G71" i="30" s="1"/>
  <c r="H70" i="31"/>
  <c r="H69" i="31"/>
  <c r="H68" i="31"/>
  <c r="H67" i="31"/>
  <c r="H66" i="31"/>
  <c r="H65" i="31"/>
  <c r="H64" i="31"/>
  <c r="H63" i="31"/>
  <c r="H71" i="31" s="1"/>
  <c r="G71" i="31" s="1"/>
  <c r="H70" i="32"/>
  <c r="H69" i="32"/>
  <c r="H68" i="32"/>
  <c r="H67" i="32"/>
  <c r="H66" i="32"/>
  <c r="H65" i="32"/>
  <c r="H64" i="32"/>
  <c r="H63" i="32"/>
  <c r="H70" i="33"/>
  <c r="H69" i="33"/>
  <c r="H68" i="33"/>
  <c r="H67" i="33"/>
  <c r="H66" i="33"/>
  <c r="H65" i="33"/>
  <c r="H64" i="33"/>
  <c r="H63" i="33"/>
  <c r="H71" i="33" s="1"/>
  <c r="G71" i="33" s="1"/>
  <c r="H70" i="34"/>
  <c r="H69" i="34"/>
  <c r="H68" i="34"/>
  <c r="H67" i="34"/>
  <c r="H66" i="34"/>
  <c r="H65" i="34"/>
  <c r="H64" i="34"/>
  <c r="H63" i="34"/>
  <c r="H71" i="34" s="1"/>
  <c r="G71" i="34" s="1"/>
  <c r="H70" i="16"/>
  <c r="H69" i="16"/>
  <c r="H68" i="16"/>
  <c r="H67" i="16"/>
  <c r="H66" i="16"/>
  <c r="H65" i="16"/>
  <c r="H64" i="16"/>
  <c r="H63" i="16"/>
  <c r="H71" i="16" s="1"/>
  <c r="G71" i="16" s="1"/>
  <c r="H57" i="17"/>
  <c r="H56" i="17"/>
  <c r="H55" i="17"/>
  <c r="H54" i="17"/>
  <c r="H53" i="17"/>
  <c r="H52" i="17"/>
  <c r="H58" i="17"/>
  <c r="H51" i="17"/>
  <c r="H50" i="17"/>
  <c r="H57" i="18"/>
  <c r="H56" i="18"/>
  <c r="H55" i="18"/>
  <c r="H54" i="18"/>
  <c r="H53" i="18"/>
  <c r="H52" i="18"/>
  <c r="H51" i="18"/>
  <c r="H50" i="18"/>
  <c r="H58" i="18" s="1"/>
  <c r="G58" i="18" s="1"/>
  <c r="H57" i="19"/>
  <c r="H56" i="19"/>
  <c r="H55" i="19"/>
  <c r="H54" i="19"/>
  <c r="H53" i="19"/>
  <c r="H52" i="19"/>
  <c r="H51" i="19"/>
  <c r="H50" i="19"/>
  <c r="H58" i="19" s="1"/>
  <c r="G58" i="19" s="1"/>
  <c r="H57" i="20"/>
  <c r="H56" i="20"/>
  <c r="H55" i="20"/>
  <c r="H54" i="20"/>
  <c r="H53" i="20"/>
  <c r="H52" i="20"/>
  <c r="H51" i="20"/>
  <c r="H50" i="20"/>
  <c r="H57" i="21"/>
  <c r="H56" i="21"/>
  <c r="H55" i="21"/>
  <c r="H54" i="21"/>
  <c r="H53" i="21"/>
  <c r="H52" i="21"/>
  <c r="H51" i="21"/>
  <c r="H50" i="21"/>
  <c r="H58" i="21" s="1"/>
  <c r="G58" i="21" s="1"/>
  <c r="H57" i="22"/>
  <c r="H56" i="22"/>
  <c r="H55" i="22"/>
  <c r="H54" i="22"/>
  <c r="H53" i="22"/>
  <c r="H52" i="22"/>
  <c r="H51" i="22"/>
  <c r="H50" i="22"/>
  <c r="H58" i="22" s="1"/>
  <c r="G58" i="22" s="1"/>
  <c r="H57" i="23"/>
  <c r="H56" i="23"/>
  <c r="H55" i="23"/>
  <c r="H54" i="23"/>
  <c r="H53" i="23"/>
  <c r="H52" i="23"/>
  <c r="H51" i="23"/>
  <c r="H50" i="23"/>
  <c r="H58" i="23" s="1"/>
  <c r="G58" i="23" s="1"/>
  <c r="H57" i="24"/>
  <c r="H56" i="24"/>
  <c r="H55" i="24"/>
  <c r="H54" i="24"/>
  <c r="H53" i="24"/>
  <c r="H52" i="24"/>
  <c r="H51" i="24"/>
  <c r="H50" i="24"/>
  <c r="H57" i="25"/>
  <c r="H56" i="25"/>
  <c r="H55" i="25"/>
  <c r="H54" i="25"/>
  <c r="H53" i="25"/>
  <c r="H52" i="25"/>
  <c r="H51" i="25"/>
  <c r="H50" i="25"/>
  <c r="H58" i="25" s="1"/>
  <c r="H57" i="26"/>
  <c r="H56" i="26"/>
  <c r="H55" i="26"/>
  <c r="H54" i="26"/>
  <c r="H53" i="26"/>
  <c r="H52" i="26"/>
  <c r="H51" i="26"/>
  <c r="H58" i="26"/>
  <c r="H50" i="26"/>
  <c r="H57" i="27"/>
  <c r="H56" i="27"/>
  <c r="H55" i="27"/>
  <c r="H54" i="27"/>
  <c r="H53" i="27"/>
  <c r="H52" i="27"/>
  <c r="H51" i="27"/>
  <c r="H50" i="27"/>
  <c r="H57" i="28"/>
  <c r="H56" i="28"/>
  <c r="H55" i="28"/>
  <c r="H54" i="28"/>
  <c r="H53" i="28"/>
  <c r="H52" i="28"/>
  <c r="H51" i="28"/>
  <c r="H50" i="28"/>
  <c r="H57" i="29"/>
  <c r="H56" i="29"/>
  <c r="H55" i="29"/>
  <c r="H54" i="29"/>
  <c r="H53" i="29"/>
  <c r="H52" i="29"/>
  <c r="H51" i="29"/>
  <c r="H58" i="29"/>
  <c r="G58" i="29" s="1"/>
  <c r="H50" i="29"/>
  <c r="H57" i="30"/>
  <c r="H56" i="30"/>
  <c r="H55" i="30"/>
  <c r="H54" i="30"/>
  <c r="H53" i="30"/>
  <c r="H52" i="30"/>
  <c r="H51" i="30"/>
  <c r="H50" i="30"/>
  <c r="H58" i="30" s="1"/>
  <c r="G58" i="30" s="1"/>
  <c r="H57" i="31"/>
  <c r="H56" i="31"/>
  <c r="H55" i="31"/>
  <c r="H54" i="31"/>
  <c r="H53" i="31"/>
  <c r="H52" i="31"/>
  <c r="H51" i="31"/>
  <c r="H50" i="31"/>
  <c r="H57" i="32"/>
  <c r="H56" i="32"/>
  <c r="H55" i="32"/>
  <c r="H54" i="32"/>
  <c r="H53" i="32"/>
  <c r="H52" i="32"/>
  <c r="H51" i="32"/>
  <c r="H50" i="32"/>
  <c r="H57" i="33"/>
  <c r="H56" i="33"/>
  <c r="H55" i="33"/>
  <c r="H54" i="33"/>
  <c r="H53" i="33"/>
  <c r="H52" i="33"/>
  <c r="H51" i="33"/>
  <c r="H58" i="33" s="1"/>
  <c r="G58" i="33" s="1"/>
  <c r="H50" i="33"/>
  <c r="H57" i="34"/>
  <c r="H56" i="34"/>
  <c r="H55" i="34"/>
  <c r="H54" i="34"/>
  <c r="H53" i="34"/>
  <c r="H52" i="34"/>
  <c r="H51" i="34"/>
  <c r="H50" i="34"/>
  <c r="H58" i="34" s="1"/>
  <c r="G58" i="34" s="1"/>
  <c r="H57" i="16"/>
  <c r="H56" i="16"/>
  <c r="H55" i="16"/>
  <c r="H54" i="16"/>
  <c r="H53" i="16"/>
  <c r="H52" i="16"/>
  <c r="H51" i="16"/>
  <c r="H58" i="16"/>
  <c r="H50" i="16"/>
  <c r="H44" i="17"/>
  <c r="H43" i="17"/>
  <c r="H42" i="17"/>
  <c r="H41" i="17"/>
  <c r="H40" i="17"/>
  <c r="H39" i="17"/>
  <c r="H38" i="17"/>
  <c r="H45" i="17" s="1"/>
  <c r="G45" i="17" s="1"/>
  <c r="H37" i="17"/>
  <c r="H44" i="18"/>
  <c r="H43" i="18"/>
  <c r="H42" i="18"/>
  <c r="H41" i="18"/>
  <c r="H40" i="18"/>
  <c r="H39" i="18"/>
  <c r="H38" i="18"/>
  <c r="H45" i="18" s="1"/>
  <c r="H37" i="18"/>
  <c r="H44" i="19"/>
  <c r="H43" i="19"/>
  <c r="H42" i="19"/>
  <c r="H41" i="19"/>
  <c r="H40" i="19"/>
  <c r="H39" i="19"/>
  <c r="H38" i="19"/>
  <c r="H37" i="19"/>
  <c r="H45" i="19" s="1"/>
  <c r="G45" i="19" s="1"/>
  <c r="H44" i="20"/>
  <c r="H43" i="20"/>
  <c r="H42" i="20"/>
  <c r="H41" i="20"/>
  <c r="H40" i="20"/>
  <c r="H39" i="20"/>
  <c r="H38" i="20"/>
  <c r="H37" i="20"/>
  <c r="H44" i="21"/>
  <c r="H43" i="21"/>
  <c r="H42" i="21"/>
  <c r="H41" i="21"/>
  <c r="H40" i="21"/>
  <c r="H39" i="21"/>
  <c r="H38" i="21"/>
  <c r="H45" i="21"/>
  <c r="G45" i="21" s="1"/>
  <c r="H37" i="21"/>
  <c r="H44" i="22"/>
  <c r="H43" i="22"/>
  <c r="H42" i="22"/>
  <c r="H41" i="22"/>
  <c r="H40" i="22"/>
  <c r="H39" i="22"/>
  <c r="H38" i="22"/>
  <c r="H37" i="22"/>
  <c r="H44" i="23"/>
  <c r="H43" i="23"/>
  <c r="H42" i="23"/>
  <c r="H41" i="23"/>
  <c r="H40" i="23"/>
  <c r="H39" i="23"/>
  <c r="H38" i="23"/>
  <c r="H37" i="23"/>
  <c r="H44" i="24"/>
  <c r="H43" i="24"/>
  <c r="H42" i="24"/>
  <c r="H41" i="24"/>
  <c r="H40" i="24"/>
  <c r="H39" i="24"/>
  <c r="H38" i="24"/>
  <c r="H37" i="24"/>
  <c r="H45" i="24" s="1"/>
  <c r="G45" i="24" s="1"/>
  <c r="H44" i="25"/>
  <c r="H43" i="25"/>
  <c r="H42" i="25"/>
  <c r="H41" i="25"/>
  <c r="H40" i="25"/>
  <c r="H39" i="25"/>
  <c r="H38" i="25"/>
  <c r="H37" i="25"/>
  <c r="H44" i="26"/>
  <c r="H43" i="26"/>
  <c r="H42" i="26"/>
  <c r="H41" i="26"/>
  <c r="H40" i="26"/>
  <c r="H39" i="26"/>
  <c r="H38" i="26"/>
  <c r="H45" i="26"/>
  <c r="G45" i="26" s="1"/>
  <c r="H37" i="26"/>
  <c r="H44" i="27"/>
  <c r="H43" i="27"/>
  <c r="H42" i="27"/>
  <c r="H41" i="27"/>
  <c r="H40" i="27"/>
  <c r="H39" i="27"/>
  <c r="H38" i="27"/>
  <c r="H37" i="27"/>
  <c r="H45" i="27" s="1"/>
  <c r="G45" i="27" s="1"/>
  <c r="H44" i="28"/>
  <c r="H43" i="28"/>
  <c r="H42" i="28"/>
  <c r="H41" i="28"/>
  <c r="H40" i="28"/>
  <c r="H39" i="28"/>
  <c r="H38" i="28"/>
  <c r="H45" i="28"/>
  <c r="G45" i="28" s="1"/>
  <c r="H37" i="28"/>
  <c r="H44" i="29"/>
  <c r="H43" i="29"/>
  <c r="H42" i="29"/>
  <c r="H41" i="29"/>
  <c r="H40" i="29"/>
  <c r="H39" i="29"/>
  <c r="H38" i="29"/>
  <c r="H37" i="29"/>
  <c r="H45" i="29" s="1"/>
  <c r="G45" i="29" s="1"/>
  <c r="H44" i="30"/>
  <c r="H43" i="30"/>
  <c r="H42" i="30"/>
  <c r="H41" i="30"/>
  <c r="H40" i="30"/>
  <c r="H39" i="30"/>
  <c r="H38" i="30"/>
  <c r="H37" i="30"/>
  <c r="H44" i="31"/>
  <c r="H43" i="31"/>
  <c r="H42" i="31"/>
  <c r="H41" i="31"/>
  <c r="H40" i="31"/>
  <c r="H39" i="31"/>
  <c r="H38" i="31"/>
  <c r="H45" i="31"/>
  <c r="G45" i="31" s="1"/>
  <c r="H37" i="31"/>
  <c r="H44" i="32"/>
  <c r="H43" i="32"/>
  <c r="H42" i="32"/>
  <c r="H41" i="32"/>
  <c r="H40" i="32"/>
  <c r="H39" i="32"/>
  <c r="H38" i="32"/>
  <c r="H37" i="32"/>
  <c r="H44" i="33"/>
  <c r="H43" i="33"/>
  <c r="H42" i="33"/>
  <c r="H41" i="33"/>
  <c r="H40" i="33"/>
  <c r="H39" i="33"/>
  <c r="H38" i="33"/>
  <c r="H37" i="33"/>
  <c r="H45" i="33" s="1"/>
  <c r="H44" i="34"/>
  <c r="H43" i="34"/>
  <c r="H42" i="34"/>
  <c r="H41" i="34"/>
  <c r="H40" i="34"/>
  <c r="H39" i="34"/>
  <c r="H38" i="34"/>
  <c r="H45" i="34"/>
  <c r="G45" i="34" s="1"/>
  <c r="H37" i="34"/>
  <c r="H44" i="16"/>
  <c r="H43" i="16"/>
  <c r="H42" i="16"/>
  <c r="H41" i="16"/>
  <c r="H40" i="16"/>
  <c r="H39" i="16"/>
  <c r="H38" i="16"/>
  <c r="H45" i="16" s="1"/>
  <c r="G45" i="16" s="1"/>
  <c r="H37" i="16"/>
  <c r="H31" i="17"/>
  <c r="H30" i="17"/>
  <c r="H29" i="17"/>
  <c r="H28" i="17"/>
  <c r="H27" i="17"/>
  <c r="H26" i="17"/>
  <c r="H25" i="17"/>
  <c r="H24" i="17"/>
  <c r="H32" i="17" s="1"/>
  <c r="G32" i="17" s="1"/>
  <c r="H31" i="18"/>
  <c r="H30" i="18"/>
  <c r="H29" i="18"/>
  <c r="H28" i="18"/>
  <c r="H27" i="18"/>
  <c r="H26" i="18"/>
  <c r="H25" i="18"/>
  <c r="H32" i="18"/>
  <c r="H24" i="18"/>
  <c r="H31" i="19"/>
  <c r="H30" i="19"/>
  <c r="H29" i="19"/>
  <c r="H28" i="19"/>
  <c r="H27" i="19"/>
  <c r="H26" i="19"/>
  <c r="H25" i="19"/>
  <c r="H24" i="19"/>
  <c r="H31" i="20"/>
  <c r="H30" i="20"/>
  <c r="H29" i="20"/>
  <c r="H28" i="20"/>
  <c r="H27" i="20"/>
  <c r="H26" i="20"/>
  <c r="H25" i="20"/>
  <c r="H24" i="20"/>
  <c r="H32" i="20" s="1"/>
  <c r="G32" i="20" s="1"/>
  <c r="H31" i="21"/>
  <c r="H30" i="21"/>
  <c r="H29" i="21"/>
  <c r="H28" i="21"/>
  <c r="H27" i="21"/>
  <c r="H26" i="21"/>
  <c r="H25" i="21"/>
  <c r="H24" i="21"/>
  <c r="H31" i="22"/>
  <c r="H30" i="22"/>
  <c r="H29" i="22"/>
  <c r="H28" i="22"/>
  <c r="H27" i="22"/>
  <c r="H26" i="22"/>
  <c r="H25" i="22"/>
  <c r="H24" i="22"/>
  <c r="H32" i="22" s="1"/>
  <c r="G32" i="22" s="1"/>
  <c r="H31" i="23"/>
  <c r="H30" i="23"/>
  <c r="H29" i="23"/>
  <c r="H28" i="23"/>
  <c r="H27" i="23"/>
  <c r="H26" i="23"/>
  <c r="H25" i="23"/>
  <c r="H24" i="23"/>
  <c r="H32" i="23" s="1"/>
  <c r="H31" i="24"/>
  <c r="H30" i="24"/>
  <c r="H29" i="24"/>
  <c r="H28" i="24"/>
  <c r="H27" i="24"/>
  <c r="H26" i="24"/>
  <c r="H25" i="24"/>
  <c r="H32" i="24"/>
  <c r="G32" i="24" s="1"/>
  <c r="H24" i="24"/>
  <c r="H31" i="25"/>
  <c r="H30" i="25"/>
  <c r="H29" i="25"/>
  <c r="H28" i="25"/>
  <c r="H27" i="25"/>
  <c r="H26" i="25"/>
  <c r="H25" i="25"/>
  <c r="H24" i="25"/>
  <c r="H31" i="26"/>
  <c r="H30" i="26"/>
  <c r="H29" i="26"/>
  <c r="H28" i="26"/>
  <c r="H27" i="26"/>
  <c r="H26" i="26"/>
  <c r="H25" i="26"/>
  <c r="H24" i="26"/>
  <c r="H32" i="26" s="1"/>
  <c r="G32" i="26" s="1"/>
  <c r="H31" i="27"/>
  <c r="H30" i="27"/>
  <c r="H29" i="27"/>
  <c r="H28" i="27"/>
  <c r="H27" i="27"/>
  <c r="H26" i="27"/>
  <c r="H25" i="27"/>
  <c r="H24" i="27"/>
  <c r="H32" i="27" s="1"/>
  <c r="G32" i="27" s="1"/>
  <c r="H31" i="28"/>
  <c r="H30" i="28"/>
  <c r="H29" i="28"/>
  <c r="H28" i="28"/>
  <c r="H27" i="28"/>
  <c r="H26" i="28"/>
  <c r="H25" i="28"/>
  <c r="H24" i="28"/>
  <c r="H31" i="29"/>
  <c r="H30" i="29"/>
  <c r="H29" i="29"/>
  <c r="H28" i="29"/>
  <c r="H27" i="29"/>
  <c r="H26" i="29"/>
  <c r="H25" i="29"/>
  <c r="H24" i="29"/>
  <c r="H32" i="29" s="1"/>
  <c r="H31" i="30"/>
  <c r="H30" i="30"/>
  <c r="H29" i="30"/>
  <c r="H28" i="30"/>
  <c r="H27" i="30"/>
  <c r="H26" i="30"/>
  <c r="H25" i="30"/>
  <c r="H24" i="30"/>
  <c r="H31" i="31"/>
  <c r="H30" i="31"/>
  <c r="H29" i="31"/>
  <c r="H28" i="31"/>
  <c r="H27" i="31"/>
  <c r="H26" i="31"/>
  <c r="H25" i="31"/>
  <c r="H32" i="31"/>
  <c r="G32" i="31" s="1"/>
  <c r="H24" i="31"/>
  <c r="H31" i="32"/>
  <c r="H30" i="32"/>
  <c r="H29" i="32"/>
  <c r="H28" i="32"/>
  <c r="H27" i="32"/>
  <c r="H26" i="32"/>
  <c r="H32" i="32" s="1"/>
  <c r="G32" i="32" s="1"/>
  <c r="H25" i="32"/>
  <c r="H24" i="32"/>
  <c r="H31" i="33"/>
  <c r="H30" i="33"/>
  <c r="H29" i="33"/>
  <c r="H28" i="33"/>
  <c r="H27" i="33"/>
  <c r="H26" i="33"/>
  <c r="H25" i="33"/>
  <c r="H24" i="33"/>
  <c r="H31" i="34"/>
  <c r="H30" i="34"/>
  <c r="H29" i="34"/>
  <c r="H28" i="34"/>
  <c r="H27" i="34"/>
  <c r="H26" i="34"/>
  <c r="H25" i="34"/>
  <c r="H24" i="34"/>
  <c r="H31" i="16"/>
  <c r="H30" i="16"/>
  <c r="H29" i="16"/>
  <c r="H28" i="16"/>
  <c r="H27" i="16"/>
  <c r="H26" i="16"/>
  <c r="H25" i="16"/>
  <c r="H24" i="16"/>
  <c r="H32" i="16" s="1"/>
  <c r="G32" i="16" s="1"/>
  <c r="H18" i="17"/>
  <c r="H17" i="17"/>
  <c r="H16" i="17"/>
  <c r="H15" i="17"/>
  <c r="H14" i="17"/>
  <c r="H13" i="17"/>
  <c r="H12" i="17"/>
  <c r="H11" i="17"/>
  <c r="H19" i="17" s="1"/>
  <c r="H18" i="18"/>
  <c r="H17" i="18"/>
  <c r="H16" i="18"/>
  <c r="H15" i="18"/>
  <c r="H14" i="18"/>
  <c r="H13" i="18"/>
  <c r="H12" i="18"/>
  <c r="H19" i="18"/>
  <c r="H11" i="18"/>
  <c r="H18" i="19"/>
  <c r="H17" i="19"/>
  <c r="H16" i="19"/>
  <c r="H15" i="19"/>
  <c r="H14" i="19"/>
  <c r="H13" i="19"/>
  <c r="H12" i="19"/>
  <c r="H11" i="19"/>
  <c r="H19" i="19" s="1"/>
  <c r="H18" i="20"/>
  <c r="H17" i="20"/>
  <c r="H16" i="20"/>
  <c r="H15" i="20"/>
  <c r="H14" i="20"/>
  <c r="H13" i="20"/>
  <c r="H12" i="20"/>
  <c r="H11" i="20"/>
  <c r="H19" i="20" s="1"/>
  <c r="H18" i="21"/>
  <c r="H17" i="21"/>
  <c r="H16" i="21"/>
  <c r="H15" i="21"/>
  <c r="H14" i="21"/>
  <c r="H13" i="21"/>
  <c r="H12" i="21"/>
  <c r="H11" i="21"/>
  <c r="H19" i="21" s="1"/>
  <c r="H18" i="22"/>
  <c r="H17" i="22"/>
  <c r="H16" i="22"/>
  <c r="H15" i="22"/>
  <c r="H14" i="22"/>
  <c r="H13" i="22"/>
  <c r="H12" i="22"/>
  <c r="H11" i="22"/>
  <c r="H19" i="22" s="1"/>
  <c r="H18" i="23"/>
  <c r="H17" i="23"/>
  <c r="H16" i="23"/>
  <c r="H15" i="23"/>
  <c r="H14" i="23"/>
  <c r="H13" i="23"/>
  <c r="H12" i="23"/>
  <c r="H11" i="23"/>
  <c r="H18" i="24"/>
  <c r="H17" i="24"/>
  <c r="H16" i="24"/>
  <c r="H15" i="24"/>
  <c r="H14" i="24"/>
  <c r="H13" i="24"/>
  <c r="H12" i="24"/>
  <c r="H11" i="24"/>
  <c r="H19" i="24" s="1"/>
  <c r="H18" i="25"/>
  <c r="H17" i="25"/>
  <c r="H16" i="25"/>
  <c r="H15" i="25"/>
  <c r="H14" i="25"/>
  <c r="H13" i="25"/>
  <c r="H12" i="25"/>
  <c r="H11" i="25"/>
  <c r="H18" i="26"/>
  <c r="H17" i="26"/>
  <c r="H16" i="26"/>
  <c r="H15" i="26"/>
  <c r="H14" i="26"/>
  <c r="H13" i="26"/>
  <c r="H12" i="26"/>
  <c r="H11" i="26"/>
  <c r="H18" i="27"/>
  <c r="H17" i="27"/>
  <c r="H16" i="27"/>
  <c r="H15" i="27"/>
  <c r="H14" i="27"/>
  <c r="H13" i="27"/>
  <c r="H12" i="27"/>
  <c r="H11" i="27"/>
  <c r="H19" i="27" s="1"/>
  <c r="H18" i="28"/>
  <c r="H17" i="28"/>
  <c r="H16" i="28"/>
  <c r="H15" i="28"/>
  <c r="H14" i="28"/>
  <c r="H13" i="28"/>
  <c r="H12" i="28"/>
  <c r="H11" i="28"/>
  <c r="H18" i="29"/>
  <c r="H17" i="29"/>
  <c r="H16" i="29"/>
  <c r="H15" i="29"/>
  <c r="H14" i="29"/>
  <c r="H13" i="29"/>
  <c r="H12" i="29"/>
  <c r="H11" i="29"/>
  <c r="H18" i="30"/>
  <c r="H17" i="30"/>
  <c r="H16" i="30"/>
  <c r="H15" i="30"/>
  <c r="H14" i="30"/>
  <c r="H13" i="30"/>
  <c r="H12" i="30"/>
  <c r="H11" i="30"/>
  <c r="H19" i="30" s="1"/>
  <c r="H18" i="31"/>
  <c r="H17" i="31"/>
  <c r="H16" i="31"/>
  <c r="H15" i="31"/>
  <c r="H14" i="31"/>
  <c r="H13" i="31"/>
  <c r="H12" i="31"/>
  <c r="H11" i="31"/>
  <c r="H18" i="32"/>
  <c r="H17" i="32"/>
  <c r="H16" i="32"/>
  <c r="H15" i="32"/>
  <c r="H14" i="32"/>
  <c r="H13" i="32"/>
  <c r="H12" i="32"/>
  <c r="H11" i="32"/>
  <c r="H18" i="33"/>
  <c r="H17" i="33"/>
  <c r="H16" i="33"/>
  <c r="H15" i="33"/>
  <c r="H14" i="33"/>
  <c r="H13" i="33"/>
  <c r="H12" i="33"/>
  <c r="H19" i="33"/>
  <c r="H11" i="33"/>
  <c r="H18" i="34"/>
  <c r="H17" i="34"/>
  <c r="H16" i="34"/>
  <c r="H15" i="34"/>
  <c r="H14" i="34"/>
  <c r="H13" i="34"/>
  <c r="H12" i="34"/>
  <c r="H11" i="34"/>
  <c r="H18" i="16"/>
  <c r="H17" i="16"/>
  <c r="H16" i="16"/>
  <c r="H15" i="16"/>
  <c r="H14" i="16"/>
  <c r="H13" i="16"/>
  <c r="H12" i="16"/>
  <c r="H11" i="16"/>
  <c r="H19" i="16" s="1"/>
  <c r="H83" i="15"/>
  <c r="H82" i="15"/>
  <c r="H81" i="15"/>
  <c r="H80" i="15"/>
  <c r="H79" i="15"/>
  <c r="H78" i="15"/>
  <c r="H77" i="15"/>
  <c r="H76" i="15"/>
  <c r="H83" i="14"/>
  <c r="H82" i="14"/>
  <c r="H81" i="14"/>
  <c r="H80" i="14"/>
  <c r="H79" i="14"/>
  <c r="H78" i="14"/>
  <c r="H77" i="14"/>
  <c r="H76" i="14"/>
  <c r="H70" i="15"/>
  <c r="H69" i="15"/>
  <c r="H68" i="15"/>
  <c r="H67" i="15"/>
  <c r="H66" i="15"/>
  <c r="H65" i="15"/>
  <c r="H64" i="15"/>
  <c r="H63" i="15"/>
  <c r="H71" i="15" s="1"/>
  <c r="G71" i="15" s="1"/>
  <c r="H70" i="14"/>
  <c r="H69" i="14"/>
  <c r="H68" i="14"/>
  <c r="H67" i="14"/>
  <c r="H66" i="14"/>
  <c r="H65" i="14"/>
  <c r="H64" i="14"/>
  <c r="H63" i="14"/>
  <c r="H57" i="15"/>
  <c r="H56" i="15"/>
  <c r="H55" i="15"/>
  <c r="H54" i="15"/>
  <c r="H53" i="15"/>
  <c r="H52" i="15"/>
  <c r="H51" i="15"/>
  <c r="H50" i="15"/>
  <c r="H57" i="14"/>
  <c r="H56" i="14"/>
  <c r="H55" i="14"/>
  <c r="H54" i="14"/>
  <c r="H53" i="14"/>
  <c r="H52" i="14"/>
  <c r="H51" i="14"/>
  <c r="H58" i="14"/>
  <c r="H50" i="14"/>
  <c r="H44" i="15"/>
  <c r="H43" i="15"/>
  <c r="H42" i="15"/>
  <c r="H41" i="15"/>
  <c r="H40" i="15"/>
  <c r="H39" i="15"/>
  <c r="H38" i="15"/>
  <c r="H37" i="15"/>
  <c r="H44" i="14"/>
  <c r="H43" i="14"/>
  <c r="H42" i="14"/>
  <c r="H41" i="14"/>
  <c r="H40" i="14"/>
  <c r="H39" i="14"/>
  <c r="H38" i="14"/>
  <c r="H37" i="14"/>
  <c r="H31" i="15"/>
  <c r="H30" i="15"/>
  <c r="H29" i="15"/>
  <c r="H28" i="15"/>
  <c r="H27" i="15"/>
  <c r="H26" i="15"/>
  <c r="H25" i="15"/>
  <c r="H24" i="15"/>
  <c r="H31" i="14"/>
  <c r="H30" i="14"/>
  <c r="H29" i="14"/>
  <c r="H28" i="14"/>
  <c r="H27" i="14"/>
  <c r="H26" i="14"/>
  <c r="H25" i="14"/>
  <c r="H24" i="14"/>
  <c r="H32" i="14" s="1"/>
  <c r="G32" i="14" s="1"/>
  <c r="H18" i="15"/>
  <c r="H17" i="15"/>
  <c r="H16" i="15"/>
  <c r="H15" i="15"/>
  <c r="H14" i="15"/>
  <c r="H13" i="15"/>
  <c r="H12" i="15"/>
  <c r="H11" i="15"/>
  <c r="H18" i="14"/>
  <c r="H17" i="14"/>
  <c r="H16" i="14"/>
  <c r="H15" i="14"/>
  <c r="H14" i="14"/>
  <c r="H13" i="14"/>
  <c r="H12" i="14"/>
  <c r="H11" i="14"/>
  <c r="H19" i="14" s="1"/>
  <c r="G19" i="14" s="1"/>
  <c r="H83" i="13"/>
  <c r="H82" i="13"/>
  <c r="H81" i="13"/>
  <c r="H80" i="13"/>
  <c r="H79" i="13"/>
  <c r="H78" i="13"/>
  <c r="H77" i="13"/>
  <c r="H76" i="13"/>
  <c r="H70" i="13"/>
  <c r="H69" i="13"/>
  <c r="H68" i="13"/>
  <c r="H67" i="13"/>
  <c r="H66" i="13"/>
  <c r="H65" i="13"/>
  <c r="H64" i="13"/>
  <c r="H63" i="13"/>
  <c r="H57" i="13"/>
  <c r="H56" i="13"/>
  <c r="H55" i="13"/>
  <c r="H54" i="13"/>
  <c r="H53" i="13"/>
  <c r="H52" i="13"/>
  <c r="H51" i="13"/>
  <c r="H50" i="13"/>
  <c r="H44" i="13"/>
  <c r="H43" i="13"/>
  <c r="H42" i="13"/>
  <c r="H41" i="13"/>
  <c r="H40" i="13"/>
  <c r="H39" i="13"/>
  <c r="H38" i="13"/>
  <c r="H37" i="13"/>
  <c r="H45" i="13" s="1"/>
  <c r="G45" i="13" s="1"/>
  <c r="H31" i="13"/>
  <c r="H30" i="13"/>
  <c r="H29" i="13"/>
  <c r="H28" i="13"/>
  <c r="H27" i="13"/>
  <c r="H26" i="13"/>
  <c r="H25" i="13"/>
  <c r="H24" i="13"/>
  <c r="H18" i="13"/>
  <c r="H17" i="13"/>
  <c r="H16" i="13"/>
  <c r="H15" i="13"/>
  <c r="H14" i="13"/>
  <c r="H13" i="13"/>
  <c r="H12" i="13"/>
  <c r="H11" i="13"/>
  <c r="H19" i="13" s="1"/>
  <c r="G19" i="13" s="1"/>
  <c r="H83" i="12"/>
  <c r="H82" i="12"/>
  <c r="H81" i="12"/>
  <c r="H80" i="12"/>
  <c r="H79" i="12"/>
  <c r="H78" i="12"/>
  <c r="H77" i="12"/>
  <c r="H76" i="12"/>
  <c r="H70" i="12"/>
  <c r="H69" i="12"/>
  <c r="H68" i="12"/>
  <c r="H67" i="12"/>
  <c r="H66" i="12"/>
  <c r="H65" i="12"/>
  <c r="H64" i="12"/>
  <c r="H63" i="12"/>
  <c r="H57" i="12"/>
  <c r="H56" i="12"/>
  <c r="H55" i="12"/>
  <c r="H54" i="12"/>
  <c r="H53" i="12"/>
  <c r="H52" i="12"/>
  <c r="H51" i="12"/>
  <c r="H50" i="12"/>
  <c r="H58" i="12" s="1"/>
  <c r="G58" i="12" s="1"/>
  <c r="H44" i="12"/>
  <c r="H43" i="12"/>
  <c r="H42" i="12"/>
  <c r="H41" i="12"/>
  <c r="H40" i="12"/>
  <c r="H39" i="12"/>
  <c r="H38" i="12"/>
  <c r="H37" i="12"/>
  <c r="H31" i="12"/>
  <c r="H30" i="12"/>
  <c r="H29" i="12"/>
  <c r="H28" i="12"/>
  <c r="H27" i="12"/>
  <c r="H26" i="12"/>
  <c r="H25" i="12"/>
  <c r="H24" i="12"/>
  <c r="H18" i="12"/>
  <c r="H17" i="12"/>
  <c r="H16" i="12"/>
  <c r="H15" i="12"/>
  <c r="H14" i="12"/>
  <c r="H13" i="12"/>
  <c r="H12" i="12"/>
  <c r="H11" i="12"/>
  <c r="J18" i="13"/>
  <c r="J17" i="13"/>
  <c r="J16" i="13"/>
  <c r="J15" i="13"/>
  <c r="J14" i="13"/>
  <c r="J13" i="13"/>
  <c r="J12" i="13"/>
  <c r="J11" i="13"/>
  <c r="J18" i="12"/>
  <c r="J17" i="12"/>
  <c r="J16" i="12"/>
  <c r="J15" i="12"/>
  <c r="J14" i="12"/>
  <c r="J13" i="12"/>
  <c r="J12" i="12"/>
  <c r="J11" i="12"/>
  <c r="H83" i="11"/>
  <c r="H82" i="11"/>
  <c r="H81" i="11"/>
  <c r="H80" i="11"/>
  <c r="H79" i="11"/>
  <c r="H78" i="11"/>
  <c r="H77" i="11"/>
  <c r="H76" i="11"/>
  <c r="H70" i="11"/>
  <c r="H69" i="11"/>
  <c r="H68" i="11"/>
  <c r="H67" i="11"/>
  <c r="H66" i="11"/>
  <c r="H65" i="11"/>
  <c r="H64" i="11"/>
  <c r="H63" i="11"/>
  <c r="H57" i="11"/>
  <c r="H56" i="11"/>
  <c r="H55" i="11"/>
  <c r="H54" i="11"/>
  <c r="H53" i="11"/>
  <c r="H52" i="11"/>
  <c r="H51" i="11"/>
  <c r="H50" i="11"/>
  <c r="H44" i="11"/>
  <c r="H43" i="11"/>
  <c r="H42" i="11"/>
  <c r="H41" i="11"/>
  <c r="H40" i="11"/>
  <c r="H39" i="11"/>
  <c r="H38" i="11"/>
  <c r="H45" i="11"/>
  <c r="G45" i="11" s="1"/>
  <c r="H37" i="11"/>
  <c r="H31" i="11"/>
  <c r="H30" i="11"/>
  <c r="H29" i="11"/>
  <c r="H28" i="11"/>
  <c r="H27" i="11"/>
  <c r="H26" i="11"/>
  <c r="H25" i="11"/>
  <c r="H24" i="11"/>
  <c r="H18" i="11"/>
  <c r="H17" i="11"/>
  <c r="H16" i="11"/>
  <c r="H15" i="11"/>
  <c r="H14" i="11"/>
  <c r="H13" i="11"/>
  <c r="H12" i="11"/>
  <c r="H11" i="11"/>
  <c r="J36" i="1"/>
  <c r="H11" i="3"/>
  <c r="H12" i="3"/>
  <c r="F89" i="31"/>
  <c r="E89" i="31"/>
  <c r="F89" i="32"/>
  <c r="E89" i="32"/>
  <c r="F89" i="33"/>
  <c r="E89" i="33"/>
  <c r="F89" i="34"/>
  <c r="E89" i="34"/>
  <c r="F89" i="30"/>
  <c r="E89" i="30"/>
  <c r="F102" i="29"/>
  <c r="E102" i="29"/>
  <c r="F97" i="29"/>
  <c r="E97" i="29"/>
  <c r="F89" i="22"/>
  <c r="E89" i="22"/>
  <c r="F89" i="23"/>
  <c r="E89" i="23"/>
  <c r="F89" i="24"/>
  <c r="E89" i="24"/>
  <c r="F89" i="25"/>
  <c r="E89" i="25"/>
  <c r="F89" i="26"/>
  <c r="E89" i="26"/>
  <c r="F89" i="27"/>
  <c r="E89" i="27"/>
  <c r="F89" i="28"/>
  <c r="E89" i="28"/>
  <c r="F89" i="21"/>
  <c r="E89" i="21"/>
  <c r="F128" i="20"/>
  <c r="E128" i="20"/>
  <c r="F123" i="20"/>
  <c r="E123" i="20"/>
  <c r="F110" i="20"/>
  <c r="E110" i="20"/>
  <c r="I110" i="20"/>
  <c r="F97" i="20"/>
  <c r="E97" i="20"/>
  <c r="I97" i="20" s="1"/>
  <c r="F89" i="11"/>
  <c r="E89" i="11"/>
  <c r="F89" i="12"/>
  <c r="E89" i="12"/>
  <c r="F89" i="13"/>
  <c r="E89" i="13"/>
  <c r="F89" i="14"/>
  <c r="E89" i="14"/>
  <c r="F89" i="15"/>
  <c r="E89" i="15"/>
  <c r="F89" i="16"/>
  <c r="E89" i="16"/>
  <c r="F89" i="17"/>
  <c r="E89" i="17"/>
  <c r="F89" i="18"/>
  <c r="E89" i="18"/>
  <c r="F89" i="19"/>
  <c r="E89" i="19"/>
  <c r="F89" i="3"/>
  <c r="E89" i="3"/>
  <c r="F84" i="11"/>
  <c r="E84" i="11"/>
  <c r="F84" i="12"/>
  <c r="E84" i="12"/>
  <c r="K84" i="12" s="1"/>
  <c r="F84" i="13"/>
  <c r="E84" i="13"/>
  <c r="I84" i="13"/>
  <c r="F84" i="14"/>
  <c r="E84" i="14"/>
  <c r="F84" i="15"/>
  <c r="E84" i="15"/>
  <c r="I84" i="15" s="1"/>
  <c r="F84" i="16"/>
  <c r="E84" i="16"/>
  <c r="F84" i="17"/>
  <c r="E84" i="17"/>
  <c r="K84" i="17"/>
  <c r="F84" i="18"/>
  <c r="E84" i="18"/>
  <c r="F84" i="19"/>
  <c r="E84" i="19"/>
  <c r="F84" i="20"/>
  <c r="E84" i="20"/>
  <c r="M84" i="20" s="1"/>
  <c r="F84" i="21"/>
  <c r="E84" i="21"/>
  <c r="F84" i="22"/>
  <c r="E84" i="22"/>
  <c r="F84" i="23"/>
  <c r="E84" i="23"/>
  <c r="K84" i="23"/>
  <c r="F84" i="24"/>
  <c r="E84" i="24"/>
  <c r="F84" i="25"/>
  <c r="E84" i="25"/>
  <c r="I84" i="25" s="1"/>
  <c r="F84" i="26"/>
  <c r="E84" i="26"/>
  <c r="F84" i="27"/>
  <c r="E84" i="27"/>
  <c r="F84" i="28"/>
  <c r="E84" i="28"/>
  <c r="F84" i="29"/>
  <c r="E84" i="29"/>
  <c r="I84" i="29"/>
  <c r="F84" i="30"/>
  <c r="E84" i="30"/>
  <c r="F84" i="31"/>
  <c r="E84" i="31"/>
  <c r="F84" i="32"/>
  <c r="E84" i="32"/>
  <c r="F84" i="33"/>
  <c r="E84" i="33"/>
  <c r="I84" i="33"/>
  <c r="F84" i="34"/>
  <c r="E84" i="34"/>
  <c r="I84" i="34" s="1"/>
  <c r="F84" i="3"/>
  <c r="E84" i="3"/>
  <c r="F71" i="11"/>
  <c r="E71" i="11"/>
  <c r="K71" i="11"/>
  <c r="F71" i="12"/>
  <c r="E71" i="12"/>
  <c r="F71" i="13"/>
  <c r="E71" i="13"/>
  <c r="I71" i="13" s="1"/>
  <c r="F71" i="14"/>
  <c r="E71" i="14"/>
  <c r="I71" i="14"/>
  <c r="F71" i="15"/>
  <c r="E71" i="15"/>
  <c r="F71" i="16"/>
  <c r="E71" i="16"/>
  <c r="I71" i="16" s="1"/>
  <c r="F71" i="17"/>
  <c r="E71" i="17"/>
  <c r="F71" i="18"/>
  <c r="E71" i="18"/>
  <c r="I71" i="18"/>
  <c r="F71" i="19"/>
  <c r="E71" i="19"/>
  <c r="F71" i="20"/>
  <c r="E71" i="20"/>
  <c r="I71" i="20"/>
  <c r="F71" i="21"/>
  <c r="E71" i="21"/>
  <c r="F71" i="22"/>
  <c r="E71" i="22"/>
  <c r="F71" i="23"/>
  <c r="E71" i="23"/>
  <c r="F71" i="24"/>
  <c r="E71" i="24"/>
  <c r="M71" i="24" s="1"/>
  <c r="F71" i="25"/>
  <c r="E71" i="25"/>
  <c r="I71" i="25"/>
  <c r="F71" i="26"/>
  <c r="E71" i="26"/>
  <c r="I71" i="26" s="1"/>
  <c r="F71" i="27"/>
  <c r="E71" i="27"/>
  <c r="K71" i="27"/>
  <c r="F71" i="28"/>
  <c r="E71" i="28"/>
  <c r="F71" i="29"/>
  <c r="E71" i="29"/>
  <c r="K71" i="29" s="1"/>
  <c r="F71" i="30"/>
  <c r="E71" i="30"/>
  <c r="F71" i="31"/>
  <c r="E71" i="31"/>
  <c r="F71" i="32"/>
  <c r="E71" i="32"/>
  <c r="M71" i="32"/>
  <c r="F71" i="33"/>
  <c r="E71" i="33"/>
  <c r="K71" i="33" s="1"/>
  <c r="F71" i="34"/>
  <c r="E71" i="34"/>
  <c r="M71" i="34"/>
  <c r="F71" i="3"/>
  <c r="E71" i="3"/>
  <c r="F58" i="11"/>
  <c r="E58" i="11"/>
  <c r="F58" i="12"/>
  <c r="E58" i="12"/>
  <c r="F58" i="13"/>
  <c r="E58" i="13"/>
  <c r="F58" i="14"/>
  <c r="E58" i="14"/>
  <c r="F58" i="15"/>
  <c r="E58" i="15"/>
  <c r="I58" i="15"/>
  <c r="F58" i="16"/>
  <c r="E58" i="16"/>
  <c r="F58" i="17"/>
  <c r="E58" i="17"/>
  <c r="I58" i="17" s="1"/>
  <c r="F58" i="18"/>
  <c r="E58" i="18"/>
  <c r="F58" i="19"/>
  <c r="E58" i="19"/>
  <c r="I58" i="19" s="1"/>
  <c r="F58" i="20"/>
  <c r="E58" i="20"/>
  <c r="I58" i="20"/>
  <c r="F58" i="21"/>
  <c r="E58" i="21"/>
  <c r="F58" i="22"/>
  <c r="E58" i="22"/>
  <c r="I58" i="22" s="1"/>
  <c r="F58" i="23"/>
  <c r="E58" i="23"/>
  <c r="F58" i="24"/>
  <c r="E58" i="24"/>
  <c r="M58" i="24"/>
  <c r="F58" i="25"/>
  <c r="E58" i="25"/>
  <c r="F58" i="26"/>
  <c r="E58" i="26"/>
  <c r="F58" i="27"/>
  <c r="E58" i="27"/>
  <c r="F58" i="28"/>
  <c r="E58" i="28"/>
  <c r="F58" i="29"/>
  <c r="E58" i="29"/>
  <c r="F58" i="30"/>
  <c r="E58" i="30"/>
  <c r="F58" i="31"/>
  <c r="E58" i="31"/>
  <c r="F58" i="32"/>
  <c r="E58" i="32"/>
  <c r="I58" i="32" s="1"/>
  <c r="F58" i="33"/>
  <c r="E58" i="33"/>
  <c r="F58" i="34"/>
  <c r="E58" i="34"/>
  <c r="F58" i="3"/>
  <c r="E58" i="3"/>
  <c r="F45" i="11"/>
  <c r="E45" i="11"/>
  <c r="I45" i="11"/>
  <c r="F45" i="12"/>
  <c r="E45" i="12"/>
  <c r="F45" i="13"/>
  <c r="E45" i="13"/>
  <c r="F45" i="14"/>
  <c r="E45" i="14"/>
  <c r="F45" i="15"/>
  <c r="E45" i="15"/>
  <c r="I45" i="15"/>
  <c r="F45" i="16"/>
  <c r="E45" i="16"/>
  <c r="F45" i="17"/>
  <c r="E45" i="17"/>
  <c r="F45" i="18"/>
  <c r="E45" i="18"/>
  <c r="I45" i="18"/>
  <c r="F45" i="19"/>
  <c r="E45" i="19"/>
  <c r="F45" i="20"/>
  <c r="E45" i="20"/>
  <c r="F45" i="21"/>
  <c r="E45" i="21"/>
  <c r="F45" i="22"/>
  <c r="E45" i="22"/>
  <c r="K45" i="22"/>
  <c r="F45" i="23"/>
  <c r="E45" i="23"/>
  <c r="F45" i="24"/>
  <c r="E45" i="24"/>
  <c r="F45" i="25"/>
  <c r="E45" i="25"/>
  <c r="K45" i="25"/>
  <c r="F45" i="26"/>
  <c r="E45" i="26"/>
  <c r="F45" i="27"/>
  <c r="E45" i="27"/>
  <c r="I45" i="27"/>
  <c r="F45" i="28"/>
  <c r="E45" i="28"/>
  <c r="I45" i="28"/>
  <c r="F45" i="29"/>
  <c r="E45" i="29"/>
  <c r="F45" i="30"/>
  <c r="E45" i="30"/>
  <c r="F45" i="31"/>
  <c r="E45" i="31"/>
  <c r="I45" i="31"/>
  <c r="F45" i="32"/>
  <c r="E45" i="32"/>
  <c r="F45" i="33"/>
  <c r="E45" i="33"/>
  <c r="F45" i="34"/>
  <c r="E45" i="34"/>
  <c r="F45" i="3"/>
  <c r="E45" i="3"/>
  <c r="K45" i="3"/>
  <c r="F32" i="11"/>
  <c r="E32" i="11"/>
  <c r="I32" i="11" s="1"/>
  <c r="F32" i="12"/>
  <c r="E32" i="12"/>
  <c r="F32" i="13"/>
  <c r="E32" i="13"/>
  <c r="F32" i="14"/>
  <c r="E32" i="14"/>
  <c r="K32" i="14" s="1"/>
  <c r="F32" i="15"/>
  <c r="E32" i="15"/>
  <c r="I32" i="15"/>
  <c r="F32" i="16"/>
  <c r="E32" i="16"/>
  <c r="F32" i="17"/>
  <c r="E32" i="17"/>
  <c r="F32" i="18"/>
  <c r="E32" i="18"/>
  <c r="I32" i="18" s="1"/>
  <c r="F32" i="19"/>
  <c r="E32" i="19"/>
  <c r="F32" i="20"/>
  <c r="E32" i="20"/>
  <c r="F32" i="21"/>
  <c r="E32" i="21"/>
  <c r="F32" i="22"/>
  <c r="E32" i="22"/>
  <c r="F32" i="23"/>
  <c r="E32" i="23"/>
  <c r="F32" i="24"/>
  <c r="E32" i="24"/>
  <c r="F32" i="25"/>
  <c r="E32" i="25"/>
  <c r="F32" i="26"/>
  <c r="E32" i="26"/>
  <c r="F32" i="27"/>
  <c r="E32" i="27"/>
  <c r="F32" i="28"/>
  <c r="E32" i="28"/>
  <c r="F32" i="29"/>
  <c r="E32" i="29"/>
  <c r="I32" i="29" s="1"/>
  <c r="F32" i="30"/>
  <c r="E32" i="30"/>
  <c r="F32" i="31"/>
  <c r="E32" i="31"/>
  <c r="I32" i="31"/>
  <c r="F32" i="32"/>
  <c r="E32" i="32"/>
  <c r="F32" i="33"/>
  <c r="E32" i="33"/>
  <c r="I32" i="33"/>
  <c r="F32" i="34"/>
  <c r="E32" i="34"/>
  <c r="F32" i="3"/>
  <c r="E32" i="3"/>
  <c r="F19" i="11"/>
  <c r="F19" i="12"/>
  <c r="F19" i="13"/>
  <c r="F19" i="14"/>
  <c r="F19" i="15"/>
  <c r="F19" i="16"/>
  <c r="F19" i="17"/>
  <c r="F19" i="18"/>
  <c r="F19" i="19"/>
  <c r="F19" i="20"/>
  <c r="F19" i="21"/>
  <c r="F19" i="22"/>
  <c r="F19" i="23"/>
  <c r="F19" i="24"/>
  <c r="F19" i="25"/>
  <c r="F19" i="26"/>
  <c r="F19" i="27"/>
  <c r="F19" i="28"/>
  <c r="F19" i="29"/>
  <c r="F19" i="30"/>
  <c r="F19" i="31"/>
  <c r="F19" i="32"/>
  <c r="F19" i="33"/>
  <c r="F19" i="34"/>
  <c r="F19" i="3"/>
  <c r="E19" i="11"/>
  <c r="E19" i="13"/>
  <c r="E19" i="14"/>
  <c r="E19" i="15"/>
  <c r="E19" i="16"/>
  <c r="E19" i="17"/>
  <c r="E19" i="18"/>
  <c r="E19" i="19"/>
  <c r="E19" i="20"/>
  <c r="E19" i="21"/>
  <c r="E19" i="22"/>
  <c r="E19" i="23"/>
  <c r="E19" i="24"/>
  <c r="E19" i="25"/>
  <c r="E19" i="26"/>
  <c r="E19" i="27"/>
  <c r="E19" i="28"/>
  <c r="E19" i="29"/>
  <c r="E19" i="30"/>
  <c r="E19" i="31"/>
  <c r="E19" i="32"/>
  <c r="E19" i="33"/>
  <c r="E19" i="34"/>
  <c r="G47" i="1"/>
  <c r="H97" i="29"/>
  <c r="C6" i="11"/>
  <c r="C6" i="12"/>
  <c r="A89" i="12"/>
  <c r="C6" i="13"/>
  <c r="C6" i="14"/>
  <c r="A89" i="14" s="1"/>
  <c r="C6" i="15"/>
  <c r="C85" i="15"/>
  <c r="C6" i="16"/>
  <c r="A89" i="16" s="1"/>
  <c r="C6" i="17"/>
  <c r="C6" i="18"/>
  <c r="A89" i="18" s="1"/>
  <c r="C6" i="19"/>
  <c r="C6" i="20"/>
  <c r="A128" i="20"/>
  <c r="C6" i="21"/>
  <c r="C6" i="22"/>
  <c r="C6" i="23"/>
  <c r="C6" i="24"/>
  <c r="C6" i="25"/>
  <c r="C85" i="25" s="1"/>
  <c r="A89" i="25"/>
  <c r="C6" i="26"/>
  <c r="C6" i="27"/>
  <c r="A89" i="27" s="1"/>
  <c r="C6" i="28"/>
  <c r="C6" i="29"/>
  <c r="C6" i="30"/>
  <c r="A89" i="30" s="1"/>
  <c r="C6" i="31"/>
  <c r="C85" i="31"/>
  <c r="C6" i="32"/>
  <c r="A89" i="32" s="1"/>
  <c r="C6" i="33"/>
  <c r="C6" i="34"/>
  <c r="A89" i="34" s="1"/>
  <c r="C6" i="3"/>
  <c r="H110" i="20"/>
  <c r="G110" i="20"/>
  <c r="D84" i="34"/>
  <c r="D71" i="34"/>
  <c r="D58" i="34"/>
  <c r="D45" i="34"/>
  <c r="D32" i="34"/>
  <c r="D19" i="34"/>
  <c r="D84" i="33"/>
  <c r="D71" i="33"/>
  <c r="D58" i="33"/>
  <c r="D45" i="33"/>
  <c r="D32" i="33"/>
  <c r="D19" i="33"/>
  <c r="D84" i="32"/>
  <c r="D71" i="32"/>
  <c r="D58" i="32"/>
  <c r="D45" i="32"/>
  <c r="D32" i="32"/>
  <c r="D19" i="32"/>
  <c r="D84" i="31"/>
  <c r="D71" i="31"/>
  <c r="D58" i="31"/>
  <c r="D45" i="31"/>
  <c r="D32" i="31"/>
  <c r="D19" i="31"/>
  <c r="D84" i="30"/>
  <c r="D71" i="30"/>
  <c r="D58" i="30"/>
  <c r="D45" i="30"/>
  <c r="D32" i="30"/>
  <c r="D19" i="30"/>
  <c r="D97" i="29"/>
  <c r="D84" i="29"/>
  <c r="D71" i="29"/>
  <c r="D58" i="29"/>
  <c r="D45" i="29"/>
  <c r="D32" i="29"/>
  <c r="D19" i="29"/>
  <c r="D84" i="28"/>
  <c r="D71" i="28"/>
  <c r="D58" i="28"/>
  <c r="D45" i="28"/>
  <c r="D32" i="28"/>
  <c r="D19" i="28"/>
  <c r="D84" i="27"/>
  <c r="D71" i="27"/>
  <c r="D58" i="27"/>
  <c r="D45" i="27"/>
  <c r="D32" i="27"/>
  <c r="D19" i="27"/>
  <c r="D84" i="26"/>
  <c r="D71" i="26"/>
  <c r="D58" i="26"/>
  <c r="D45" i="26"/>
  <c r="D32" i="26"/>
  <c r="D19" i="26"/>
  <c r="D84" i="25"/>
  <c r="D71" i="25"/>
  <c r="D58" i="25"/>
  <c r="D45" i="25"/>
  <c r="D32" i="25"/>
  <c r="D19" i="25"/>
  <c r="D84" i="24"/>
  <c r="D71" i="24"/>
  <c r="D58" i="24"/>
  <c r="D45" i="24"/>
  <c r="D32" i="24"/>
  <c r="D19" i="24"/>
  <c r="D84" i="23"/>
  <c r="D71" i="23"/>
  <c r="D58" i="23"/>
  <c r="D45" i="23"/>
  <c r="D32" i="23"/>
  <c r="D19" i="23"/>
  <c r="D84" i="22"/>
  <c r="D71" i="22"/>
  <c r="D58" i="22"/>
  <c r="D45" i="22"/>
  <c r="D32" i="22"/>
  <c r="D19" i="22"/>
  <c r="D84" i="21"/>
  <c r="D71" i="21"/>
  <c r="D58" i="21"/>
  <c r="D45" i="21"/>
  <c r="D32" i="21"/>
  <c r="D19" i="21"/>
  <c r="D123" i="20"/>
  <c r="D110" i="20"/>
  <c r="D97" i="20"/>
  <c r="D84" i="20"/>
  <c r="D71" i="20"/>
  <c r="D58" i="20"/>
  <c r="D45" i="20"/>
  <c r="D32" i="20"/>
  <c r="D19" i="20"/>
  <c r="D84" i="19"/>
  <c r="D71" i="19"/>
  <c r="D58" i="19"/>
  <c r="D45" i="19"/>
  <c r="D32" i="19"/>
  <c r="D19" i="19"/>
  <c r="D84" i="18"/>
  <c r="D71" i="18"/>
  <c r="D58" i="18"/>
  <c r="D45" i="18"/>
  <c r="D32" i="18"/>
  <c r="D19" i="18"/>
  <c r="D84" i="17"/>
  <c r="D71" i="17"/>
  <c r="D58" i="17"/>
  <c r="D45" i="17"/>
  <c r="D32" i="17"/>
  <c r="D19" i="17"/>
  <c r="D84" i="16"/>
  <c r="D71" i="16"/>
  <c r="D58" i="16"/>
  <c r="D45" i="16"/>
  <c r="D32" i="16"/>
  <c r="D19" i="16"/>
  <c r="D84" i="15"/>
  <c r="D71" i="15"/>
  <c r="D58" i="15"/>
  <c r="D45" i="15"/>
  <c r="D32" i="15"/>
  <c r="D19" i="15"/>
  <c r="D84" i="14"/>
  <c r="D71" i="14"/>
  <c r="D58" i="14"/>
  <c r="D45" i="14"/>
  <c r="D32" i="14"/>
  <c r="D19" i="14"/>
  <c r="D84" i="13"/>
  <c r="D71" i="13"/>
  <c r="D58" i="13"/>
  <c r="D45" i="13"/>
  <c r="D32" i="13"/>
  <c r="D19" i="13"/>
  <c r="D84" i="12"/>
  <c r="D71" i="12"/>
  <c r="D58" i="12"/>
  <c r="D45" i="12"/>
  <c r="D32" i="12"/>
  <c r="D19" i="12"/>
  <c r="D84" i="11"/>
  <c r="D71" i="11"/>
  <c r="D58" i="11"/>
  <c r="D45" i="11"/>
  <c r="D32" i="11"/>
  <c r="D19" i="11"/>
  <c r="D84" i="3"/>
  <c r="D71" i="3"/>
  <c r="D58" i="3"/>
  <c r="D45" i="3"/>
  <c r="D32" i="3"/>
  <c r="D19" i="3"/>
  <c r="H84" i="11"/>
  <c r="G84" i="11" s="1"/>
  <c r="H84" i="14"/>
  <c r="H84" i="18"/>
  <c r="G84" i="18"/>
  <c r="H83" i="3"/>
  <c r="H82" i="3"/>
  <c r="H81" i="3"/>
  <c r="H80" i="3"/>
  <c r="H79" i="3"/>
  <c r="H78" i="3"/>
  <c r="H77" i="3"/>
  <c r="H76" i="3"/>
  <c r="H71" i="11"/>
  <c r="G71" i="11"/>
  <c r="H71" i="13"/>
  <c r="H71" i="28"/>
  <c r="G71" i="28"/>
  <c r="H70" i="3"/>
  <c r="H69" i="3"/>
  <c r="H68" i="3"/>
  <c r="H67" i="3"/>
  <c r="H66" i="3"/>
  <c r="H65" i="3"/>
  <c r="H64" i="3"/>
  <c r="H63" i="3"/>
  <c r="H71" i="3"/>
  <c r="G71" i="3" s="1"/>
  <c r="G58" i="14"/>
  <c r="H58" i="24"/>
  <c r="G58" i="24"/>
  <c r="H57" i="3"/>
  <c r="H56" i="3"/>
  <c r="H55" i="3"/>
  <c r="H54" i="3"/>
  <c r="H53" i="3"/>
  <c r="H52" i="3"/>
  <c r="H51" i="3"/>
  <c r="H50" i="3"/>
  <c r="H44" i="3"/>
  <c r="H43" i="3"/>
  <c r="H42" i="3"/>
  <c r="H41" i="3"/>
  <c r="H40" i="3"/>
  <c r="H39" i="3"/>
  <c r="H38" i="3"/>
  <c r="H37" i="3"/>
  <c r="H32" i="11"/>
  <c r="G32" i="11" s="1"/>
  <c r="H32" i="15"/>
  <c r="H32" i="28"/>
  <c r="G32" i="28" s="1"/>
  <c r="H32" i="33"/>
  <c r="H31" i="3"/>
  <c r="H30" i="3"/>
  <c r="H29" i="3"/>
  <c r="H28" i="3"/>
  <c r="H27" i="3"/>
  <c r="H26" i="3"/>
  <c r="H25" i="3"/>
  <c r="H24" i="3"/>
  <c r="H32" i="3" s="1"/>
  <c r="G32" i="3" s="1"/>
  <c r="N18" i="11"/>
  <c r="J18" i="11"/>
  <c r="N17" i="11"/>
  <c r="J17" i="11"/>
  <c r="N16" i="11"/>
  <c r="J16" i="11"/>
  <c r="N15" i="11"/>
  <c r="J15" i="11"/>
  <c r="N14" i="11"/>
  <c r="J14" i="11"/>
  <c r="N13" i="11"/>
  <c r="J13" i="11"/>
  <c r="N12" i="11"/>
  <c r="J12" i="11"/>
  <c r="N18" i="12"/>
  <c r="N17" i="12"/>
  <c r="N16" i="12"/>
  <c r="N15" i="12"/>
  <c r="N14" i="12"/>
  <c r="N13" i="12"/>
  <c r="N12" i="12"/>
  <c r="N18" i="13"/>
  <c r="N17" i="13"/>
  <c r="N16" i="13"/>
  <c r="N15" i="13"/>
  <c r="N14" i="13"/>
  <c r="N13" i="13"/>
  <c r="N12" i="13"/>
  <c r="N18" i="14"/>
  <c r="J18" i="14"/>
  <c r="N17" i="14"/>
  <c r="J17" i="14"/>
  <c r="N16" i="14"/>
  <c r="J16" i="14"/>
  <c r="N15" i="14"/>
  <c r="J15" i="14"/>
  <c r="N14" i="14"/>
  <c r="J14" i="14"/>
  <c r="N13" i="14"/>
  <c r="J13" i="14"/>
  <c r="N12" i="14"/>
  <c r="J12" i="14"/>
  <c r="N18" i="15"/>
  <c r="J18" i="15"/>
  <c r="N17" i="15"/>
  <c r="J17" i="15"/>
  <c r="N16" i="15"/>
  <c r="J16" i="15"/>
  <c r="N15" i="15"/>
  <c r="J15" i="15"/>
  <c r="N14" i="15"/>
  <c r="J14" i="15"/>
  <c r="N13" i="15"/>
  <c r="J13" i="15"/>
  <c r="N12" i="15"/>
  <c r="J12" i="15"/>
  <c r="N18" i="16"/>
  <c r="J18" i="16"/>
  <c r="N17" i="16"/>
  <c r="J17" i="16"/>
  <c r="N16" i="16"/>
  <c r="J16" i="16"/>
  <c r="N15" i="16"/>
  <c r="J15" i="16"/>
  <c r="N14" i="16"/>
  <c r="J14" i="16"/>
  <c r="N13" i="16"/>
  <c r="J13" i="16"/>
  <c r="N12" i="16"/>
  <c r="J12" i="16"/>
  <c r="N18" i="17"/>
  <c r="J18" i="17"/>
  <c r="N17" i="17"/>
  <c r="J17" i="17"/>
  <c r="N16" i="17"/>
  <c r="J16" i="17"/>
  <c r="N15" i="17"/>
  <c r="J15" i="17"/>
  <c r="N14" i="17"/>
  <c r="J14" i="17"/>
  <c r="N13" i="17"/>
  <c r="J13" i="17"/>
  <c r="N12" i="17"/>
  <c r="J12" i="17"/>
  <c r="N18" i="18"/>
  <c r="J18" i="18"/>
  <c r="N17" i="18"/>
  <c r="J17" i="18"/>
  <c r="N16" i="18"/>
  <c r="J16" i="18"/>
  <c r="N15" i="18"/>
  <c r="J15" i="18"/>
  <c r="N14" i="18"/>
  <c r="J14" i="18"/>
  <c r="N13" i="18"/>
  <c r="J13" i="18"/>
  <c r="N12" i="18"/>
  <c r="J12" i="18"/>
  <c r="N18" i="19"/>
  <c r="J18" i="19"/>
  <c r="N17" i="19"/>
  <c r="J17" i="19"/>
  <c r="N16" i="19"/>
  <c r="J16" i="19"/>
  <c r="N15" i="19"/>
  <c r="J15" i="19"/>
  <c r="N14" i="19"/>
  <c r="J14" i="19"/>
  <c r="N13" i="19"/>
  <c r="J13" i="19"/>
  <c r="N12" i="19"/>
  <c r="J12" i="19"/>
  <c r="N18" i="20"/>
  <c r="J18" i="20"/>
  <c r="N17" i="20"/>
  <c r="J17" i="20"/>
  <c r="N16" i="20"/>
  <c r="J16" i="20"/>
  <c r="N15" i="20"/>
  <c r="J15" i="20"/>
  <c r="N14" i="20"/>
  <c r="J14" i="20"/>
  <c r="N13" i="20"/>
  <c r="J13" i="20"/>
  <c r="N12" i="20"/>
  <c r="J12" i="20"/>
  <c r="N18" i="21"/>
  <c r="J18" i="21"/>
  <c r="N17" i="21"/>
  <c r="J17" i="21"/>
  <c r="N16" i="21"/>
  <c r="J16" i="21"/>
  <c r="N15" i="21"/>
  <c r="J15" i="21"/>
  <c r="N14" i="21"/>
  <c r="J14" i="21"/>
  <c r="N13" i="21"/>
  <c r="J13" i="21"/>
  <c r="N12" i="21"/>
  <c r="J12" i="21"/>
  <c r="N18" i="22"/>
  <c r="J18" i="22"/>
  <c r="N17" i="22"/>
  <c r="J17" i="22"/>
  <c r="N16" i="22"/>
  <c r="J16" i="22"/>
  <c r="N15" i="22"/>
  <c r="J15" i="22"/>
  <c r="N14" i="22"/>
  <c r="J14" i="22"/>
  <c r="N13" i="22"/>
  <c r="J13" i="22"/>
  <c r="N12" i="22"/>
  <c r="J12" i="22"/>
  <c r="N18" i="23"/>
  <c r="J18" i="23"/>
  <c r="N17" i="23"/>
  <c r="J17" i="23"/>
  <c r="N16" i="23"/>
  <c r="J16" i="23"/>
  <c r="N15" i="23"/>
  <c r="J15" i="23"/>
  <c r="N14" i="23"/>
  <c r="J14" i="23"/>
  <c r="N13" i="23"/>
  <c r="J13" i="23"/>
  <c r="N12" i="23"/>
  <c r="J12" i="23"/>
  <c r="N18" i="24"/>
  <c r="J18" i="24"/>
  <c r="N17" i="24"/>
  <c r="J17" i="24"/>
  <c r="N16" i="24"/>
  <c r="J16" i="24"/>
  <c r="N15" i="24"/>
  <c r="J15" i="24"/>
  <c r="N14" i="24"/>
  <c r="J14" i="24"/>
  <c r="N13" i="24"/>
  <c r="J13" i="24"/>
  <c r="N12" i="24"/>
  <c r="J12" i="24"/>
  <c r="N18" i="25"/>
  <c r="J18" i="25"/>
  <c r="N17" i="25"/>
  <c r="J17" i="25"/>
  <c r="N16" i="25"/>
  <c r="J16" i="25"/>
  <c r="N15" i="25"/>
  <c r="J15" i="25"/>
  <c r="N14" i="25"/>
  <c r="J14" i="25"/>
  <c r="N13" i="25"/>
  <c r="J13" i="25"/>
  <c r="N12" i="25"/>
  <c r="J12" i="25"/>
  <c r="N18" i="26"/>
  <c r="J18" i="26"/>
  <c r="N17" i="26"/>
  <c r="J17" i="26"/>
  <c r="N16" i="26"/>
  <c r="J16" i="26"/>
  <c r="N15" i="26"/>
  <c r="J15" i="26"/>
  <c r="N14" i="26"/>
  <c r="J14" i="26"/>
  <c r="N13" i="26"/>
  <c r="J13" i="26"/>
  <c r="N12" i="26"/>
  <c r="J12" i="26"/>
  <c r="N18" i="27"/>
  <c r="J18" i="27"/>
  <c r="N17" i="27"/>
  <c r="J17" i="27"/>
  <c r="N16" i="27"/>
  <c r="J16" i="27"/>
  <c r="N15" i="27"/>
  <c r="J15" i="27"/>
  <c r="N14" i="27"/>
  <c r="J14" i="27"/>
  <c r="N13" i="27"/>
  <c r="J13" i="27"/>
  <c r="N12" i="27"/>
  <c r="J12" i="27"/>
  <c r="N18" i="28"/>
  <c r="J18" i="28"/>
  <c r="N17" i="28"/>
  <c r="J17" i="28"/>
  <c r="N16" i="28"/>
  <c r="J16" i="28"/>
  <c r="N15" i="28"/>
  <c r="J15" i="28"/>
  <c r="N14" i="28"/>
  <c r="J14" i="28"/>
  <c r="N13" i="28"/>
  <c r="J13" i="28"/>
  <c r="N12" i="28"/>
  <c r="J12" i="28"/>
  <c r="N18" i="29"/>
  <c r="J18" i="29"/>
  <c r="N17" i="29"/>
  <c r="J17" i="29"/>
  <c r="N16" i="29"/>
  <c r="J16" i="29"/>
  <c r="N15" i="29"/>
  <c r="J15" i="29"/>
  <c r="N14" i="29"/>
  <c r="J14" i="29"/>
  <c r="N13" i="29"/>
  <c r="J13" i="29"/>
  <c r="N12" i="29"/>
  <c r="J12" i="29"/>
  <c r="N18" i="30"/>
  <c r="J18" i="30"/>
  <c r="N17" i="30"/>
  <c r="J17" i="30"/>
  <c r="N16" i="30"/>
  <c r="J16" i="30"/>
  <c r="N15" i="30"/>
  <c r="J15" i="30"/>
  <c r="N14" i="30"/>
  <c r="J14" i="30"/>
  <c r="N13" i="30"/>
  <c r="J13" i="30"/>
  <c r="N12" i="30"/>
  <c r="J12" i="30"/>
  <c r="N18" i="31"/>
  <c r="J18" i="31"/>
  <c r="N17" i="31"/>
  <c r="J17" i="31"/>
  <c r="N16" i="31"/>
  <c r="J16" i="31"/>
  <c r="N15" i="31"/>
  <c r="J15" i="31"/>
  <c r="N14" i="31"/>
  <c r="J14" i="31"/>
  <c r="N13" i="31"/>
  <c r="J13" i="31"/>
  <c r="N12" i="31"/>
  <c r="J12" i="31"/>
  <c r="N18" i="32"/>
  <c r="J18" i="32"/>
  <c r="N17" i="32"/>
  <c r="J17" i="32"/>
  <c r="N16" i="32"/>
  <c r="J16" i="32"/>
  <c r="N15" i="32"/>
  <c r="J15" i="32"/>
  <c r="N14" i="32"/>
  <c r="J14" i="32"/>
  <c r="N13" i="32"/>
  <c r="J13" i="32"/>
  <c r="N12" i="32"/>
  <c r="J12" i="32"/>
  <c r="N18" i="33"/>
  <c r="J18" i="33"/>
  <c r="N17" i="33"/>
  <c r="J17" i="33"/>
  <c r="N16" i="33"/>
  <c r="J16" i="33"/>
  <c r="N15" i="33"/>
  <c r="J15" i="33"/>
  <c r="N14" i="33"/>
  <c r="J14" i="33"/>
  <c r="N13" i="33"/>
  <c r="J13" i="33"/>
  <c r="N12" i="33"/>
  <c r="J12" i="33"/>
  <c r="N18" i="34"/>
  <c r="J18" i="34"/>
  <c r="N17" i="34"/>
  <c r="J17" i="34"/>
  <c r="N16" i="34"/>
  <c r="J16" i="34"/>
  <c r="N15" i="34"/>
  <c r="J15" i="34"/>
  <c r="N14" i="34"/>
  <c r="J14" i="34"/>
  <c r="N13" i="34"/>
  <c r="J13" i="34"/>
  <c r="N12" i="34"/>
  <c r="J12" i="34"/>
  <c r="N18" i="3"/>
  <c r="J18" i="3"/>
  <c r="H18" i="3"/>
  <c r="N17" i="3"/>
  <c r="J17" i="3"/>
  <c r="H17" i="3"/>
  <c r="N16" i="3"/>
  <c r="J16" i="3"/>
  <c r="H16" i="3"/>
  <c r="N15" i="3"/>
  <c r="J15" i="3"/>
  <c r="H15" i="3"/>
  <c r="N14" i="3"/>
  <c r="J14" i="3"/>
  <c r="H14" i="3"/>
  <c r="N13" i="3"/>
  <c r="J13" i="3"/>
  <c r="H13" i="3"/>
  <c r="H19" i="3" s="1"/>
  <c r="N12" i="3"/>
  <c r="J12" i="3"/>
  <c r="N11" i="11"/>
  <c r="N11" i="13"/>
  <c r="N19" i="13" s="1"/>
  <c r="N11" i="14"/>
  <c r="N19" i="14" s="1"/>
  <c r="M19" i="14" s="1"/>
  <c r="N11" i="15"/>
  <c r="N11" i="16"/>
  <c r="N19" i="16" s="1"/>
  <c r="M19" i="16" s="1"/>
  <c r="N11" i="17"/>
  <c r="N19" i="17" s="1"/>
  <c r="N11" i="18"/>
  <c r="N11" i="19"/>
  <c r="N11" i="20"/>
  <c r="N19" i="20"/>
  <c r="N11" i="21"/>
  <c r="N19" i="21"/>
  <c r="M19" i="21" s="1"/>
  <c r="N11" i="22"/>
  <c r="N11" i="23"/>
  <c r="N11" i="24"/>
  <c r="N11" i="25"/>
  <c r="N11" i="26"/>
  <c r="N19" i="26"/>
  <c r="N11" i="27"/>
  <c r="N19" i="27" s="1"/>
  <c r="M19" i="27" s="1"/>
  <c r="N11" i="29"/>
  <c r="N11" i="30"/>
  <c r="N11" i="31"/>
  <c r="N19" i="31" s="1"/>
  <c r="M19" i="31" s="1"/>
  <c r="N11" i="32"/>
  <c r="N19" i="32" s="1"/>
  <c r="N11" i="33"/>
  <c r="N11" i="34"/>
  <c r="N11" i="3"/>
  <c r="N19" i="3" s="1"/>
  <c r="M19" i="3" s="1"/>
  <c r="J11" i="11"/>
  <c r="J19" i="13"/>
  <c r="J11" i="14"/>
  <c r="J11" i="15"/>
  <c r="J19" i="15" s="1"/>
  <c r="J11" i="16"/>
  <c r="J19" i="16" s="1"/>
  <c r="J11" i="17"/>
  <c r="J11" i="18"/>
  <c r="J19" i="18" s="1"/>
  <c r="J11" i="19"/>
  <c r="J11" i="20"/>
  <c r="J19" i="20"/>
  <c r="I19" i="20" s="1"/>
  <c r="J11" i="21"/>
  <c r="J19" i="21"/>
  <c r="J11" i="22"/>
  <c r="J11" i="23"/>
  <c r="J19" i="23" s="1"/>
  <c r="J11" i="24"/>
  <c r="J11" i="25"/>
  <c r="J19" i="25"/>
  <c r="I19" i="25" s="1"/>
  <c r="J11" i="26"/>
  <c r="J11" i="27"/>
  <c r="J11" i="28"/>
  <c r="J19" i="28" s="1"/>
  <c r="I19" i="28" s="1"/>
  <c r="J11" i="29"/>
  <c r="J19" i="29" s="1"/>
  <c r="J11" i="30"/>
  <c r="J19" i="30"/>
  <c r="J11" i="31"/>
  <c r="J19" i="31" s="1"/>
  <c r="J11" i="32"/>
  <c r="J19" i="32" s="1"/>
  <c r="I19" i="32" s="1"/>
  <c r="J11" i="33"/>
  <c r="J19" i="33"/>
  <c r="J11" i="34"/>
  <c r="J11" i="3"/>
  <c r="J19" i="3"/>
  <c r="I19" i="3" s="1"/>
  <c r="H19" i="26"/>
  <c r="H89" i="26" s="1"/>
  <c r="N11" i="12"/>
  <c r="N11" i="28"/>
  <c r="H19" i="11"/>
  <c r="H19" i="23"/>
  <c r="J19" i="14"/>
  <c r="I19" i="14" s="1"/>
  <c r="J19" i="27"/>
  <c r="J89" i="27" s="1"/>
  <c r="D6" i="34"/>
  <c r="D6" i="33"/>
  <c r="D85" i="33"/>
  <c r="D6" i="32"/>
  <c r="D85" i="32" s="1"/>
  <c r="D6" i="31"/>
  <c r="D6" i="30"/>
  <c r="D85" i="30" s="1"/>
  <c r="D6" i="29"/>
  <c r="D98" i="29" s="1"/>
  <c r="D6" i="28"/>
  <c r="D85" i="28" s="1"/>
  <c r="D89" i="28"/>
  <c r="D6" i="27"/>
  <c r="D85" i="27" s="1"/>
  <c r="D6" i="26"/>
  <c r="C4" i="34"/>
  <c r="N2" i="34"/>
  <c r="C2" i="34"/>
  <c r="N1" i="34"/>
  <c r="C1" i="34"/>
  <c r="C4" i="33"/>
  <c r="N2" i="33"/>
  <c r="C2" i="33"/>
  <c r="N1" i="33"/>
  <c r="C1" i="33"/>
  <c r="C4" i="32"/>
  <c r="N2" i="32"/>
  <c r="C2" i="32"/>
  <c r="N1" i="32"/>
  <c r="C1" i="32"/>
  <c r="C4" i="31"/>
  <c r="N2" i="31"/>
  <c r="C2" i="31"/>
  <c r="N1" i="31"/>
  <c r="C1" i="31"/>
  <c r="C4" i="30"/>
  <c r="N2" i="30"/>
  <c r="C2" i="30"/>
  <c r="N1" i="30"/>
  <c r="C1" i="30"/>
  <c r="C4" i="29"/>
  <c r="N2" i="29"/>
  <c r="C2" i="29"/>
  <c r="N1" i="29"/>
  <c r="C1" i="29"/>
  <c r="C4" i="28"/>
  <c r="N2" i="28"/>
  <c r="C2" i="28"/>
  <c r="N1" i="28"/>
  <c r="C1" i="28"/>
  <c r="C4" i="27"/>
  <c r="N2" i="27"/>
  <c r="C2" i="27"/>
  <c r="N1" i="27"/>
  <c r="C1" i="27"/>
  <c r="C4" i="26"/>
  <c r="N2" i="26"/>
  <c r="C2" i="26"/>
  <c r="N1" i="26"/>
  <c r="C1" i="26"/>
  <c r="D6" i="25"/>
  <c r="D6" i="24"/>
  <c r="D6" i="23"/>
  <c r="D6" i="22"/>
  <c r="D6" i="21"/>
  <c r="D6" i="20"/>
  <c r="D6" i="19"/>
  <c r="D6" i="18"/>
  <c r="D6" i="17"/>
  <c r="D89" i="17" s="1"/>
  <c r="D6" i="16"/>
  <c r="D6" i="15"/>
  <c r="D89" i="15" s="1"/>
  <c r="D6" i="14"/>
  <c r="D6" i="13"/>
  <c r="D6" i="12"/>
  <c r="D6" i="11"/>
  <c r="D89" i="11" s="1"/>
  <c r="D6" i="3"/>
  <c r="D89" i="3" s="1"/>
  <c r="D47" i="1"/>
  <c r="D46" i="1"/>
  <c r="D44" i="1"/>
  <c r="D43" i="1"/>
  <c r="D41" i="1"/>
  <c r="D40" i="1"/>
  <c r="D38" i="1"/>
  <c r="C1" i="18"/>
  <c r="N1" i="18"/>
  <c r="C2" i="18"/>
  <c r="N2" i="18"/>
  <c r="C4" i="18"/>
  <c r="C1" i="19"/>
  <c r="N1" i="19"/>
  <c r="C2" i="19"/>
  <c r="N2" i="19"/>
  <c r="C4" i="19"/>
  <c r="C1" i="20"/>
  <c r="N1" i="20"/>
  <c r="C2" i="20"/>
  <c r="N2" i="20"/>
  <c r="C4" i="20"/>
  <c r="C1" i="21"/>
  <c r="N1" i="21"/>
  <c r="C2" i="21"/>
  <c r="N2" i="21"/>
  <c r="C4" i="21"/>
  <c r="C1" i="22"/>
  <c r="N1" i="22"/>
  <c r="C2" i="22"/>
  <c r="N2" i="22"/>
  <c r="C4" i="22"/>
  <c r="C1" i="23"/>
  <c r="N1" i="23"/>
  <c r="C2" i="23"/>
  <c r="N2" i="23"/>
  <c r="C4" i="23"/>
  <c r="C1" i="24"/>
  <c r="N1" i="24"/>
  <c r="C2" i="24"/>
  <c r="N2" i="24"/>
  <c r="C4" i="24"/>
  <c r="C1" i="25"/>
  <c r="N1" i="25"/>
  <c r="C2" i="25"/>
  <c r="N2" i="25"/>
  <c r="C4" i="25"/>
  <c r="C1" i="14"/>
  <c r="N1" i="14"/>
  <c r="C2" i="14"/>
  <c r="N2" i="14"/>
  <c r="C4" i="14"/>
  <c r="C1" i="15"/>
  <c r="N1" i="15"/>
  <c r="C2" i="15"/>
  <c r="N2" i="15"/>
  <c r="C4" i="15"/>
  <c r="C1" i="16"/>
  <c r="N1" i="16"/>
  <c r="C2" i="16"/>
  <c r="N2" i="16"/>
  <c r="C4" i="16"/>
  <c r="C1" i="17"/>
  <c r="N1" i="17"/>
  <c r="C2" i="17"/>
  <c r="N2" i="17"/>
  <c r="C4" i="17"/>
  <c r="C1" i="12"/>
  <c r="N1" i="12"/>
  <c r="C2" i="12"/>
  <c r="N2" i="12"/>
  <c r="C4" i="12"/>
  <c r="C1" i="13"/>
  <c r="N1" i="13"/>
  <c r="C2" i="13"/>
  <c r="N2" i="13"/>
  <c r="C4" i="13"/>
  <c r="C1" i="11"/>
  <c r="N1" i="11"/>
  <c r="C2" i="11"/>
  <c r="N2" i="11"/>
  <c r="C4" i="11"/>
  <c r="N1" i="3"/>
  <c r="C4" i="3"/>
  <c r="N2" i="3"/>
  <c r="C2" i="3"/>
  <c r="C1" i="3"/>
  <c r="C2" i="1"/>
  <c r="C1" i="1"/>
  <c r="N2" i="1"/>
  <c r="C4" i="1"/>
  <c r="N1" i="1"/>
  <c r="H19" i="34"/>
  <c r="G19" i="34"/>
  <c r="H32" i="30"/>
  <c r="H45" i="30"/>
  <c r="H71" i="32"/>
  <c r="G71" i="32"/>
  <c r="H84" i="30"/>
  <c r="G84" i="30" s="1"/>
  <c r="H32" i="25"/>
  <c r="H45" i="22"/>
  <c r="G45" i="22" s="1"/>
  <c r="G58" i="26"/>
  <c r="H19" i="28"/>
  <c r="H32" i="21"/>
  <c r="G32" i="21" s="1"/>
  <c r="H71" i="21"/>
  <c r="G71" i="21"/>
  <c r="G84" i="28"/>
  <c r="H32" i="19"/>
  <c r="G32" i="19"/>
  <c r="J19" i="19"/>
  <c r="I19" i="19" s="1"/>
  <c r="H71" i="18"/>
  <c r="G71" i="18"/>
  <c r="J19" i="17"/>
  <c r="G58" i="17"/>
  <c r="H19" i="25"/>
  <c r="H45" i="3"/>
  <c r="G45" i="3" s="1"/>
  <c r="H45" i="25"/>
  <c r="G45" i="25"/>
  <c r="H45" i="20"/>
  <c r="G45" i="20" s="1"/>
  <c r="H45" i="15"/>
  <c r="G45" i="15"/>
  <c r="H45" i="14"/>
  <c r="G45" i="14" s="1"/>
  <c r="H45" i="12"/>
  <c r="G45" i="12"/>
  <c r="H58" i="3"/>
  <c r="G58" i="3" s="1"/>
  <c r="H45" i="23"/>
  <c r="G45" i="23"/>
  <c r="H58" i="32"/>
  <c r="G58" i="32"/>
  <c r="H58" i="31"/>
  <c r="G58" i="31" s="1"/>
  <c r="H58" i="28"/>
  <c r="G58" i="28"/>
  <c r="H58" i="27"/>
  <c r="G58" i="27" s="1"/>
  <c r="H19" i="29"/>
  <c r="G19" i="29"/>
  <c r="I19" i="13"/>
  <c r="N19" i="12"/>
  <c r="N6" i="15"/>
  <c r="N6" i="26"/>
  <c r="N6" i="22"/>
  <c r="N6" i="33"/>
  <c r="N6" i="23"/>
  <c r="N6" i="13"/>
  <c r="N6" i="24"/>
  <c r="N6" i="25"/>
  <c r="N6" i="18"/>
  <c r="N6" i="31"/>
  <c r="N6" i="21"/>
  <c r="N6" i="17"/>
  <c r="N6" i="11"/>
  <c r="N6" i="28"/>
  <c r="N6" i="12"/>
  <c r="N6" i="34"/>
  <c r="N6" i="19"/>
  <c r="N6" i="32"/>
  <c r="N6" i="16"/>
  <c r="N6" i="30"/>
  <c r="N6" i="3"/>
  <c r="N6" i="27"/>
  <c r="M19" i="12"/>
  <c r="N19" i="34"/>
  <c r="N19" i="30"/>
  <c r="N19" i="28"/>
  <c r="N19" i="18"/>
  <c r="M19" i="18"/>
  <c r="N19" i="15"/>
  <c r="M19" i="15" s="1"/>
  <c r="N19" i="11"/>
  <c r="M19" i="11"/>
  <c r="N19" i="25"/>
  <c r="N19" i="23"/>
  <c r="M19" i="23" s="1"/>
  <c r="N19" i="33"/>
  <c r="M19" i="33"/>
  <c r="N19" i="29"/>
  <c r="N19" i="19"/>
  <c r="M45" i="18"/>
  <c r="M58" i="11"/>
  <c r="M71" i="25"/>
  <c r="M84" i="22"/>
  <c r="K84" i="13"/>
  <c r="I84" i="17"/>
  <c r="M71" i="14"/>
  <c r="I71" i="22"/>
  <c r="I71" i="29"/>
  <c r="I71" i="33"/>
  <c r="I71" i="34"/>
  <c r="I58" i="11"/>
  <c r="K58" i="19"/>
  <c r="K58" i="29"/>
  <c r="K58" i="31"/>
  <c r="K58" i="33"/>
  <c r="K45" i="15"/>
  <c r="I45" i="25"/>
  <c r="K45" i="31"/>
  <c r="I45" i="3"/>
  <c r="I32" i="13"/>
  <c r="I32" i="21"/>
  <c r="I32" i="26"/>
  <c r="I84" i="20"/>
  <c r="K84" i="21"/>
  <c r="K84" i="29"/>
  <c r="K84" i="33"/>
  <c r="K84" i="3"/>
  <c r="K71" i="14"/>
  <c r="K71" i="16"/>
  <c r="K71" i="20"/>
  <c r="K71" i="22"/>
  <c r="K71" i="32"/>
  <c r="K71" i="34"/>
  <c r="I58" i="12"/>
  <c r="I58" i="14"/>
  <c r="I58" i="16"/>
  <c r="I58" i="18"/>
  <c r="I58" i="21"/>
  <c r="I58" i="23"/>
  <c r="I58" i="26"/>
  <c r="I58" i="27"/>
  <c r="I58" i="29"/>
  <c r="I58" i="31"/>
  <c r="I58" i="33"/>
  <c r="K58" i="34"/>
  <c r="K45" i="18"/>
  <c r="K45" i="28"/>
  <c r="M45" i="3"/>
  <c r="K97" i="29"/>
  <c r="K84" i="20"/>
  <c r="K84" i="24"/>
  <c r="I71" i="11"/>
  <c r="I71" i="15"/>
  <c r="K71" i="25"/>
  <c r="K58" i="16"/>
  <c r="K58" i="18"/>
  <c r="K58" i="24"/>
  <c r="K58" i="30"/>
  <c r="K58" i="32"/>
  <c r="I58" i="34"/>
  <c r="K45" i="14"/>
  <c r="K45" i="24"/>
  <c r="K45" i="34"/>
  <c r="M58" i="16"/>
  <c r="N19" i="24"/>
  <c r="N19" i="22"/>
  <c r="M19" i="20"/>
  <c r="M19" i="29"/>
  <c r="I16" i="35"/>
  <c r="M19" i="34"/>
  <c r="G19" i="33"/>
  <c r="G32" i="18"/>
  <c r="N84" i="18"/>
  <c r="M84" i="18" s="1"/>
  <c r="N45" i="17"/>
  <c r="M45" i="17"/>
  <c r="N45" i="12"/>
  <c r="M45" i="12" s="1"/>
  <c r="N84" i="34"/>
  <c r="H84" i="3"/>
  <c r="G84" i="3" s="1"/>
  <c r="L19" i="31"/>
  <c r="K19" i="31"/>
  <c r="L19" i="30"/>
  <c r="L19" i="22"/>
  <c r="L19" i="15"/>
  <c r="L19" i="14"/>
  <c r="L89" i="14"/>
  <c r="I14" i="1" s="1"/>
  <c r="J89" i="25"/>
  <c r="N58" i="22"/>
  <c r="M58" i="22"/>
  <c r="K45" i="23"/>
  <c r="K32" i="16"/>
  <c r="M45" i="26"/>
  <c r="N71" i="26"/>
  <c r="M71" i="26"/>
  <c r="N71" i="21"/>
  <c r="M71" i="21"/>
  <c r="I32" i="25"/>
  <c r="I45" i="21"/>
  <c r="N32" i="15"/>
  <c r="N45" i="28"/>
  <c r="L45" i="20"/>
  <c r="L45" i="19"/>
  <c r="K45" i="19" s="1"/>
  <c r="N58" i="3"/>
  <c r="M58" i="3" s="1"/>
  <c r="N71" i="30"/>
  <c r="M71" i="30"/>
  <c r="N71" i="22"/>
  <c r="M71" i="22"/>
  <c r="N71" i="20"/>
  <c r="M71" i="20"/>
  <c r="N71" i="19"/>
  <c r="M71" i="19" s="1"/>
  <c r="K19" i="27"/>
  <c r="L19" i="32"/>
  <c r="L19" i="28"/>
  <c r="L19" i="20"/>
  <c r="L19" i="16"/>
  <c r="N32" i="21"/>
  <c r="M32" i="21" s="1"/>
  <c r="N32" i="14"/>
  <c r="M32" i="14" s="1"/>
  <c r="J89" i="13"/>
  <c r="J89" i="14"/>
  <c r="G14" i="1"/>
  <c r="N84" i="21"/>
  <c r="M84" i="21"/>
  <c r="M84" i="19"/>
  <c r="I32" i="34"/>
  <c r="N32" i="18"/>
  <c r="M32" i="18"/>
  <c r="N45" i="25"/>
  <c r="M45" i="25" s="1"/>
  <c r="N45" i="24"/>
  <c r="M45" i="24" s="1"/>
  <c r="N45" i="23"/>
  <c r="M45" i="23" s="1"/>
  <c r="N45" i="21"/>
  <c r="I89" i="13"/>
  <c r="F13" i="1" s="1"/>
  <c r="G13" i="1"/>
  <c r="I32" i="32"/>
  <c r="I32" i="30"/>
  <c r="I32" i="23"/>
  <c r="M32" i="13"/>
  <c r="I45" i="30"/>
  <c r="I45" i="24"/>
  <c r="K45" i="20"/>
  <c r="N71" i="13"/>
  <c r="N71" i="11"/>
  <c r="N84" i="29"/>
  <c r="M84" i="29" s="1"/>
  <c r="N84" i="25"/>
  <c r="M84" i="25" s="1"/>
  <c r="N84" i="17"/>
  <c r="M84" i="17" s="1"/>
  <c r="N84" i="14"/>
  <c r="N84" i="12"/>
  <c r="M84" i="12" s="1"/>
  <c r="N97" i="20"/>
  <c r="N110" i="20"/>
  <c r="M110" i="20" s="1"/>
  <c r="N97" i="29"/>
  <c r="K19" i="32"/>
  <c r="K19" i="20"/>
  <c r="K19" i="16"/>
  <c r="I32" i="17"/>
  <c r="I45" i="34"/>
  <c r="I45" i="14"/>
  <c r="I58" i="3"/>
  <c r="M58" i="33"/>
  <c r="M58" i="32"/>
  <c r="M58" i="30"/>
  <c r="M58" i="28"/>
  <c r="G58" i="16"/>
  <c r="M84" i="14"/>
  <c r="M97" i="29"/>
  <c r="N58" i="23"/>
  <c r="M58" i="23"/>
  <c r="N58" i="21"/>
  <c r="N89" i="21" s="1"/>
  <c r="N58" i="19"/>
  <c r="N58" i="17"/>
  <c r="M58" i="17" s="1"/>
  <c r="N58" i="15"/>
  <c r="N58" i="13"/>
  <c r="M58" i="13" s="1"/>
  <c r="N58" i="12"/>
  <c r="G32" i="25"/>
  <c r="G45" i="30"/>
  <c r="G71" i="27"/>
  <c r="M71" i="11"/>
  <c r="M58" i="19"/>
  <c r="M45" i="21"/>
  <c r="M58" i="12"/>
  <c r="D85" i="21"/>
  <c r="D89" i="21"/>
  <c r="D85" i="23"/>
  <c r="D89" i="23"/>
  <c r="D85" i="25"/>
  <c r="D89" i="25"/>
  <c r="C85" i="28"/>
  <c r="A89" i="28"/>
  <c r="C85" i="26"/>
  <c r="A89" i="26"/>
  <c r="C85" i="24"/>
  <c r="A89" i="24"/>
  <c r="C85" i="22"/>
  <c r="A89" i="22"/>
  <c r="M19" i="25"/>
  <c r="G19" i="11"/>
  <c r="I32" i="19"/>
  <c r="I45" i="29"/>
  <c r="I45" i="23"/>
  <c r="I45" i="13"/>
  <c r="K45" i="13"/>
  <c r="K45" i="12"/>
  <c r="K71" i="3"/>
  <c r="M71" i="3"/>
  <c r="K71" i="31"/>
  <c r="I71" i="30"/>
  <c r="K71" i="30"/>
  <c r="K71" i="17"/>
  <c r="I71" i="17"/>
  <c r="K71" i="13"/>
  <c r="I84" i="18"/>
  <c r="K84" i="18"/>
  <c r="I84" i="12"/>
  <c r="G97" i="20"/>
  <c r="K97" i="20"/>
  <c r="D85" i="12"/>
  <c r="D89" i="12"/>
  <c r="D85" i="14"/>
  <c r="D89" i="14"/>
  <c r="D85" i="16"/>
  <c r="D89" i="16"/>
  <c r="D85" i="18"/>
  <c r="D89" i="18"/>
  <c r="D124" i="20"/>
  <c r="D128" i="20"/>
  <c r="C85" i="3"/>
  <c r="A89" i="3"/>
  <c r="C85" i="33"/>
  <c r="A89" i="33"/>
  <c r="A89" i="31"/>
  <c r="C85" i="19"/>
  <c r="A89" i="19"/>
  <c r="C85" i="17"/>
  <c r="A89" i="17"/>
  <c r="A89" i="15"/>
  <c r="C85" i="11"/>
  <c r="A89" i="11"/>
  <c r="G19" i="26"/>
  <c r="G32" i="33"/>
  <c r="I32" i="24"/>
  <c r="I32" i="16"/>
  <c r="I45" i="33"/>
  <c r="K45" i="33"/>
  <c r="K45" i="32"/>
  <c r="K45" i="17"/>
  <c r="M58" i="26"/>
  <c r="K58" i="26"/>
  <c r="K58" i="25"/>
  <c r="I58" i="25"/>
  <c r="M58" i="14"/>
  <c r="K58" i="14"/>
  <c r="I58" i="13"/>
  <c r="I71" i="28"/>
  <c r="K71" i="28"/>
  <c r="K71" i="24"/>
  <c r="K71" i="15"/>
  <c r="K84" i="28"/>
  <c r="K84" i="27"/>
  <c r="I84" i="27"/>
  <c r="I84" i="16"/>
  <c r="G84" i="14"/>
  <c r="I84" i="14"/>
  <c r="K84" i="14"/>
  <c r="G97" i="29"/>
  <c r="I97" i="29"/>
  <c r="C85" i="34"/>
  <c r="C85" i="30"/>
  <c r="C85" i="16"/>
  <c r="C85" i="12"/>
  <c r="D85" i="15"/>
  <c r="D85" i="11"/>
  <c r="C124" i="20"/>
  <c r="M97" i="20"/>
  <c r="I45" i="12"/>
  <c r="M71" i="13"/>
  <c r="I45" i="22"/>
  <c r="I89" i="14"/>
  <c r="F14" i="1" s="1"/>
  <c r="K89" i="14"/>
  <c r="H14" i="1"/>
  <c r="M84" i="24"/>
  <c r="K19" i="21"/>
  <c r="K32" i="29"/>
  <c r="K58" i="20"/>
  <c r="K84" i="11"/>
  <c r="I45" i="19"/>
  <c r="I71" i="31"/>
  <c r="G71" i="13"/>
  <c r="C85" i="32"/>
  <c r="C85" i="27"/>
  <c r="C85" i="18"/>
  <c r="C85" i="14"/>
  <c r="D85" i="3"/>
  <c r="D85" i="17"/>
  <c r="K19" i="3"/>
  <c r="K19" i="15"/>
  <c r="M19" i="22"/>
  <c r="K19" i="28"/>
  <c r="M45" i="28"/>
  <c r="D89" i="22"/>
  <c r="D85" i="22"/>
  <c r="J89" i="33"/>
  <c r="I19" i="33"/>
  <c r="A89" i="23"/>
  <c r="C85" i="23"/>
  <c r="C85" i="13"/>
  <c r="A89" i="13"/>
  <c r="I32" i="22"/>
  <c r="K32" i="22"/>
  <c r="I32" i="20"/>
  <c r="K32" i="20"/>
  <c r="G19" i="18"/>
  <c r="M32" i="15"/>
  <c r="I89" i="25"/>
  <c r="F25" i="1"/>
  <c r="G25" i="1"/>
  <c r="J16" i="35"/>
  <c r="K16" i="35" s="1"/>
  <c r="I19" i="27"/>
  <c r="K32" i="13"/>
  <c r="G32" i="30"/>
  <c r="D89" i="19"/>
  <c r="D85" i="19"/>
  <c r="G19" i="23"/>
  <c r="I19" i="21"/>
  <c r="M19" i="26"/>
  <c r="C98" i="29"/>
  <c r="A102" i="29"/>
  <c r="G19" i="25"/>
  <c r="K19" i="30"/>
  <c r="M19" i="30"/>
  <c r="M19" i="19"/>
  <c r="I19" i="17"/>
  <c r="G19" i="28"/>
  <c r="H89" i="28"/>
  <c r="D89" i="13"/>
  <c r="D85" i="13"/>
  <c r="G32" i="15"/>
  <c r="I71" i="23"/>
  <c r="J37" i="35"/>
  <c r="J51" i="35"/>
  <c r="J58" i="35"/>
  <c r="K19" i="14"/>
  <c r="I71" i="24"/>
  <c r="K32" i="12"/>
  <c r="M58" i="15"/>
  <c r="K19" i="26"/>
  <c r="M19" i="24"/>
  <c r="K84" i="15"/>
  <c r="K110" i="20"/>
  <c r="I32" i="12"/>
  <c r="K58" i="15"/>
  <c r="M19" i="28"/>
  <c r="D85" i="26"/>
  <c r="D89" i="26"/>
  <c r="D89" i="33"/>
  <c r="J19" i="34"/>
  <c r="J19" i="24"/>
  <c r="I84" i="23"/>
  <c r="M84" i="23"/>
  <c r="H58" i="11"/>
  <c r="G58" i="11"/>
  <c r="J19" i="12"/>
  <c r="H19" i="12"/>
  <c r="H32" i="12"/>
  <c r="G32" i="12"/>
  <c r="H71" i="12"/>
  <c r="G71" i="12" s="1"/>
  <c r="H84" i="12"/>
  <c r="G84" i="12"/>
  <c r="H32" i="13"/>
  <c r="H58" i="13"/>
  <c r="G58" i="13" s="1"/>
  <c r="H84" i="13"/>
  <c r="G84" i="13"/>
  <c r="H19" i="15"/>
  <c r="H58" i="15"/>
  <c r="G58" i="15"/>
  <c r="H71" i="14"/>
  <c r="G71" i="14" s="1"/>
  <c r="H84" i="15"/>
  <c r="G84" i="15"/>
  <c r="H19" i="32"/>
  <c r="H19" i="31"/>
  <c r="I32" i="14"/>
  <c r="K45" i="30"/>
  <c r="M84" i="34"/>
  <c r="I71" i="27"/>
  <c r="K84" i="25"/>
  <c r="D85" i="24"/>
  <c r="D89" i="24"/>
  <c r="D85" i="31"/>
  <c r="D89" i="31"/>
  <c r="I19" i="30"/>
  <c r="C85" i="21"/>
  <c r="A89" i="21"/>
  <c r="I84" i="31"/>
  <c r="H32" i="34"/>
  <c r="G32" i="34"/>
  <c r="H45" i="32"/>
  <c r="G45" i="32"/>
  <c r="H58" i="20"/>
  <c r="G58" i="20"/>
  <c r="L19" i="18"/>
  <c r="N45" i="27"/>
  <c r="K71" i="26"/>
  <c r="M45" i="29"/>
  <c r="K19" i="22"/>
  <c r="K71" i="23"/>
  <c r="I58" i="24"/>
  <c r="D85" i="34"/>
  <c r="D89" i="34"/>
  <c r="J19" i="26"/>
  <c r="J19" i="22"/>
  <c r="J19" i="11"/>
  <c r="I58" i="28"/>
  <c r="K58" i="28"/>
  <c r="K19" i="33"/>
  <c r="K45" i="11"/>
  <c r="N58" i="27"/>
  <c r="M58" i="27" s="1"/>
  <c r="D102" i="29"/>
  <c r="L32" i="33"/>
  <c r="L32" i="32"/>
  <c r="L32" i="31"/>
  <c r="K32" i="31"/>
  <c r="L32" i="30"/>
  <c r="K32" i="30" s="1"/>
  <c r="N45" i="31"/>
  <c r="J45" i="17"/>
  <c r="I45" i="17"/>
  <c r="L58" i="3"/>
  <c r="K58" i="3" s="1"/>
  <c r="L32" i="26"/>
  <c r="K32" i="26"/>
  <c r="L32" i="25"/>
  <c r="K32" i="25" s="1"/>
  <c r="L32" i="24"/>
  <c r="L32" i="23"/>
  <c r="K32" i="23" s="1"/>
  <c r="N45" i="20"/>
  <c r="L45" i="16"/>
  <c r="N45" i="14"/>
  <c r="M45" i="14" s="1"/>
  <c r="N45" i="11"/>
  <c r="M45" i="11"/>
  <c r="N58" i="34"/>
  <c r="M58" i="34" s="1"/>
  <c r="L19" i="11"/>
  <c r="L32" i="19"/>
  <c r="L32" i="18"/>
  <c r="K32" i="18" s="1"/>
  <c r="L32" i="17"/>
  <c r="L58" i="23"/>
  <c r="K58" i="23"/>
  <c r="L58" i="22"/>
  <c r="K58" i="22" s="1"/>
  <c r="L58" i="21"/>
  <c r="N71" i="29"/>
  <c r="M71" i="29" s="1"/>
  <c r="N71" i="28"/>
  <c r="M71" i="28"/>
  <c r="J71" i="21"/>
  <c r="I71" i="21" s="1"/>
  <c r="J71" i="19"/>
  <c r="N71" i="16"/>
  <c r="M71" i="16"/>
  <c r="J84" i="3"/>
  <c r="I84" i="3" s="1"/>
  <c r="L58" i="17"/>
  <c r="K58" i="17"/>
  <c r="L71" i="21"/>
  <c r="K71" i="21" s="1"/>
  <c r="L71" i="19"/>
  <c r="K71" i="19"/>
  <c r="L84" i="26"/>
  <c r="K84" i="26" s="1"/>
  <c r="J84" i="19"/>
  <c r="I84" i="19"/>
  <c r="L58" i="13"/>
  <c r="K58" i="13" s="1"/>
  <c r="L58" i="12"/>
  <c r="L58" i="11"/>
  <c r="K58" i="11" s="1"/>
  <c r="N84" i="3"/>
  <c r="M84" i="3"/>
  <c r="L84" i="32"/>
  <c r="K84" i="32" s="1"/>
  <c r="J71" i="32"/>
  <c r="I71" i="32"/>
  <c r="J84" i="26"/>
  <c r="I84" i="26" s="1"/>
  <c r="J84" i="24"/>
  <c r="I84" i="24"/>
  <c r="L123" i="20"/>
  <c r="K123" i="20" s="1"/>
  <c r="J71" i="3"/>
  <c r="L71" i="18"/>
  <c r="K71" i="18" s="1"/>
  <c r="L84" i="34"/>
  <c r="K84" i="34"/>
  <c r="J84" i="30"/>
  <c r="J84" i="28"/>
  <c r="I84" i="28"/>
  <c r="J84" i="22"/>
  <c r="I84" i="22"/>
  <c r="L84" i="19"/>
  <c r="K84" i="19"/>
  <c r="I44" i="35"/>
  <c r="L84" i="16"/>
  <c r="K84" i="16"/>
  <c r="K51" i="35"/>
  <c r="M51" i="35"/>
  <c r="I79" i="35"/>
  <c r="H81" i="35"/>
  <c r="I23" i="35"/>
  <c r="K32" i="19"/>
  <c r="L89" i="19"/>
  <c r="K32" i="24"/>
  <c r="K32" i="32"/>
  <c r="L89" i="32"/>
  <c r="I19" i="34"/>
  <c r="J89" i="34"/>
  <c r="L51" i="35"/>
  <c r="H89" i="11"/>
  <c r="N89" i="3"/>
  <c r="J89" i="21"/>
  <c r="G33" i="1"/>
  <c r="I89" i="33"/>
  <c r="F33" i="1"/>
  <c r="L89" i="13"/>
  <c r="I71" i="3"/>
  <c r="J89" i="3"/>
  <c r="K19" i="11"/>
  <c r="L89" i="16"/>
  <c r="K45" i="16"/>
  <c r="M45" i="31"/>
  <c r="L89" i="33"/>
  <c r="K32" i="33"/>
  <c r="J89" i="26"/>
  <c r="I19" i="26"/>
  <c r="H89" i="34"/>
  <c r="K58" i="35"/>
  <c r="M45" i="27"/>
  <c r="J89" i="17"/>
  <c r="J79" i="35"/>
  <c r="K79" i="35" s="1"/>
  <c r="J44" i="35"/>
  <c r="K44" i="35" s="1"/>
  <c r="I84" i="30"/>
  <c r="J89" i="30"/>
  <c r="L89" i="12"/>
  <c r="K58" i="12"/>
  <c r="L89" i="17"/>
  <c r="K32" i="17"/>
  <c r="M45" i="20"/>
  <c r="L89" i="22"/>
  <c r="G19" i="31"/>
  <c r="H89" i="31"/>
  <c r="H89" i="13"/>
  <c r="G32" i="13"/>
  <c r="G19" i="12"/>
  <c r="H89" i="12"/>
  <c r="K37" i="35"/>
  <c r="L128" i="20"/>
  <c r="M16" i="35"/>
  <c r="I19" i="22"/>
  <c r="J89" i="22"/>
  <c r="J23" i="35"/>
  <c r="I71" i="19"/>
  <c r="J89" i="19"/>
  <c r="K58" i="21"/>
  <c r="L89" i="34"/>
  <c r="I19" i="11"/>
  <c r="L89" i="18"/>
  <c r="K19" i="18"/>
  <c r="H89" i="32"/>
  <c r="G19" i="32"/>
  <c r="H89" i="15"/>
  <c r="G19" i="15"/>
  <c r="I19" i="12"/>
  <c r="J89" i="12"/>
  <c r="I19" i="24"/>
  <c r="J89" i="24"/>
  <c r="L89" i="23"/>
  <c r="J89" i="28"/>
  <c r="E28" i="1"/>
  <c r="G89" i="28"/>
  <c r="D28" i="1"/>
  <c r="N89" i="14"/>
  <c r="L16" i="35"/>
  <c r="H89" i="14"/>
  <c r="N89" i="28"/>
  <c r="G89" i="32"/>
  <c r="D32" i="1"/>
  <c r="E32" i="1"/>
  <c r="I89" i="22"/>
  <c r="F22" i="1" s="1"/>
  <c r="G22" i="1"/>
  <c r="I34" i="1"/>
  <c r="K89" i="34"/>
  <c r="H34" i="1" s="1"/>
  <c r="G89" i="12"/>
  <c r="D12" i="1"/>
  <c r="E12" i="1"/>
  <c r="E31" i="1"/>
  <c r="G89" i="31"/>
  <c r="D31" i="1"/>
  <c r="K89" i="17"/>
  <c r="H17" i="1" s="1"/>
  <c r="I17" i="1"/>
  <c r="E34" i="1"/>
  <c r="G89" i="34"/>
  <c r="D34" i="1" s="1"/>
  <c r="L58" i="35"/>
  <c r="M58" i="35"/>
  <c r="I18" i="1"/>
  <c r="K89" i="18"/>
  <c r="H18" i="1"/>
  <c r="I89" i="30"/>
  <c r="F30" i="1"/>
  <c r="G30" i="1"/>
  <c r="G17" i="1"/>
  <c r="I89" i="17"/>
  <c r="F17" i="1"/>
  <c r="G10" i="1"/>
  <c r="I89" i="3"/>
  <c r="F10" i="1" s="1"/>
  <c r="F35" i="1" s="1"/>
  <c r="I89" i="21"/>
  <c r="F21" i="1" s="1"/>
  <c r="G21" i="1"/>
  <c r="I89" i="34"/>
  <c r="F34" i="1" s="1"/>
  <c r="G34" i="1"/>
  <c r="I32" i="1"/>
  <c r="K89" i="32"/>
  <c r="H32" i="1" s="1"/>
  <c r="K89" i="19"/>
  <c r="H19" i="1"/>
  <c r="I19" i="1"/>
  <c r="K14" i="1"/>
  <c r="N6" i="14"/>
  <c r="M89" i="14"/>
  <c r="J14" i="1" s="1"/>
  <c r="G19" i="1"/>
  <c r="I89" i="19"/>
  <c r="F19" i="1"/>
  <c r="G89" i="13"/>
  <c r="D13" i="1" s="1"/>
  <c r="E13" i="1"/>
  <c r="G24" i="1"/>
  <c r="I89" i="24"/>
  <c r="F24" i="1" s="1"/>
  <c r="K28" i="1"/>
  <c r="M89" i="28"/>
  <c r="J28" i="1" s="1"/>
  <c r="G28" i="1"/>
  <c r="I89" i="28"/>
  <c r="F28" i="1" s="1"/>
  <c r="G89" i="15"/>
  <c r="D15" i="1" s="1"/>
  <c r="E15" i="1"/>
  <c r="G89" i="14"/>
  <c r="D14" i="1" s="1"/>
  <c r="E14" i="1"/>
  <c r="I23" i="1"/>
  <c r="K89" i="23"/>
  <c r="H23" i="1" s="1"/>
  <c r="I89" i="12"/>
  <c r="F12" i="1" s="1"/>
  <c r="G12" i="1"/>
  <c r="K128" i="20"/>
  <c r="H20" i="1" s="1"/>
  <c r="I20" i="1"/>
  <c r="M37" i="35"/>
  <c r="L37" i="35"/>
  <c r="K89" i="22"/>
  <c r="H22" i="1"/>
  <c r="I22" i="1"/>
  <c r="K89" i="12"/>
  <c r="H12" i="1" s="1"/>
  <c r="I12" i="1"/>
  <c r="G26" i="1"/>
  <c r="I89" i="26"/>
  <c r="F26" i="1" s="1"/>
  <c r="K89" i="33"/>
  <c r="H33" i="1" s="1"/>
  <c r="I33" i="1"/>
  <c r="I16" i="1"/>
  <c r="K89" i="16"/>
  <c r="H16" i="1" s="1"/>
  <c r="I13" i="1"/>
  <c r="K89" i="13"/>
  <c r="H13" i="1"/>
  <c r="M89" i="3"/>
  <c r="J10" i="1" s="1"/>
  <c r="K10" i="1"/>
  <c r="G89" i="11"/>
  <c r="D11" i="1" s="1"/>
  <c r="E11" i="1"/>
  <c r="J35" i="1" l="1"/>
  <c r="M44" i="35"/>
  <c r="M79" i="35"/>
  <c r="L44" i="35"/>
  <c r="L79" i="35"/>
  <c r="M89" i="21"/>
  <c r="J21" i="1" s="1"/>
  <c r="K21" i="1"/>
  <c r="I89" i="27"/>
  <c r="F27" i="1" s="1"/>
  <c r="G27" i="1"/>
  <c r="I19" i="29"/>
  <c r="J102" i="29"/>
  <c r="J89" i="16"/>
  <c r="I19" i="16"/>
  <c r="M19" i="32"/>
  <c r="H89" i="16"/>
  <c r="G19" i="16"/>
  <c r="H89" i="23"/>
  <c r="G32" i="23"/>
  <c r="N32" i="34"/>
  <c r="N32" i="27"/>
  <c r="N32" i="25"/>
  <c r="K23" i="35"/>
  <c r="I19" i="31"/>
  <c r="J89" i="31"/>
  <c r="I19" i="15"/>
  <c r="J89" i="15"/>
  <c r="M19" i="17"/>
  <c r="M19" i="13"/>
  <c r="H89" i="3"/>
  <c r="G19" i="3"/>
  <c r="G19" i="30"/>
  <c r="H89" i="30"/>
  <c r="H89" i="27"/>
  <c r="G19" i="27"/>
  <c r="H89" i="24"/>
  <c r="G19" i="24"/>
  <c r="G19" i="22"/>
  <c r="H89" i="22"/>
  <c r="H89" i="21"/>
  <c r="G19" i="21"/>
  <c r="H128" i="20"/>
  <c r="G19" i="20"/>
  <c r="G19" i="19"/>
  <c r="H89" i="19"/>
  <c r="G58" i="25"/>
  <c r="H89" i="25"/>
  <c r="N32" i="33"/>
  <c r="N32" i="32"/>
  <c r="M32" i="32" s="1"/>
  <c r="N32" i="23"/>
  <c r="G89" i="26"/>
  <c r="D26" i="1" s="1"/>
  <c r="E26" i="1"/>
  <c r="I19" i="18"/>
  <c r="J89" i="18"/>
  <c r="H89" i="17"/>
  <c r="G19" i="17"/>
  <c r="H89" i="33"/>
  <c r="G45" i="33"/>
  <c r="K32" i="3"/>
  <c r="L89" i="3"/>
  <c r="N32" i="31"/>
  <c r="K32" i="28"/>
  <c r="L89" i="28"/>
  <c r="N32" i="24"/>
  <c r="M32" i="24" s="1"/>
  <c r="N89" i="22"/>
  <c r="M32" i="22"/>
  <c r="J89" i="23"/>
  <c r="I19" i="23"/>
  <c r="H102" i="29"/>
  <c r="G32" i="29"/>
  <c r="G45" i="18"/>
  <c r="H89" i="18"/>
  <c r="L89" i="25"/>
  <c r="K19" i="25"/>
  <c r="L89" i="24"/>
  <c r="K19" i="24"/>
  <c r="M32" i="30"/>
  <c r="K32" i="27"/>
  <c r="N89" i="26"/>
  <c r="M32" i="26"/>
  <c r="M58" i="21"/>
  <c r="D89" i="27"/>
  <c r="D89" i="30"/>
  <c r="D89" i="32"/>
  <c r="N32" i="20"/>
  <c r="N32" i="19"/>
  <c r="N45" i="32"/>
  <c r="M45" i="32" s="1"/>
  <c r="M45" i="22"/>
  <c r="I45" i="16"/>
  <c r="M45" i="34"/>
  <c r="L45" i="27"/>
  <c r="K45" i="27" s="1"/>
  <c r="I45" i="26"/>
  <c r="N45" i="19"/>
  <c r="M45" i="19" s="1"/>
  <c r="N32" i="17"/>
  <c r="M32" i="17" s="1"/>
  <c r="L32" i="15"/>
  <c r="L32" i="11"/>
  <c r="N45" i="33"/>
  <c r="M45" i="33" s="1"/>
  <c r="J45" i="32"/>
  <c r="L45" i="29"/>
  <c r="N45" i="16"/>
  <c r="M45" i="16" s="1"/>
  <c r="N45" i="15"/>
  <c r="L32" i="21"/>
  <c r="N32" i="16"/>
  <c r="N32" i="11"/>
  <c r="N45" i="30"/>
  <c r="M45" i="30" s="1"/>
  <c r="L45" i="26"/>
  <c r="L45" i="21"/>
  <c r="K45" i="21" s="1"/>
  <c r="J45" i="20"/>
  <c r="N45" i="13"/>
  <c r="M45" i="13" s="1"/>
  <c r="N58" i="29"/>
  <c r="N58" i="20"/>
  <c r="M58" i="20" s="1"/>
  <c r="N58" i="31"/>
  <c r="M58" i="31" s="1"/>
  <c r="N71" i="33"/>
  <c r="M71" i="33" s="1"/>
  <c r="N71" i="27"/>
  <c r="M71" i="27" s="1"/>
  <c r="K58" i="27"/>
  <c r="M58" i="25"/>
  <c r="I58" i="30"/>
  <c r="N58" i="18"/>
  <c r="N71" i="31"/>
  <c r="M71" i="31" s="1"/>
  <c r="K71" i="12"/>
  <c r="M84" i="31"/>
  <c r="M84" i="30"/>
  <c r="M84" i="26"/>
  <c r="N123" i="20"/>
  <c r="M123" i="20" s="1"/>
  <c r="N58" i="35"/>
  <c r="N71" i="15"/>
  <c r="M71" i="15" s="1"/>
  <c r="N71" i="12"/>
  <c r="M71" i="12" s="1"/>
  <c r="N84" i="32"/>
  <c r="M84" i="32" s="1"/>
  <c r="M84" i="27"/>
  <c r="I123" i="20"/>
  <c r="N37" i="35"/>
  <c r="N71" i="18"/>
  <c r="M71" i="18" s="1"/>
  <c r="M84" i="28"/>
  <c r="I84" i="21"/>
  <c r="N71" i="23"/>
  <c r="M71" i="23" s="1"/>
  <c r="N71" i="17"/>
  <c r="M71" i="17" s="1"/>
  <c r="I71" i="12"/>
  <c r="N84" i="33"/>
  <c r="M84" i="33" s="1"/>
  <c r="K84" i="22"/>
  <c r="N84" i="16"/>
  <c r="M84" i="16" s="1"/>
  <c r="J84" i="11"/>
  <c r="I30" i="35"/>
  <c r="N84" i="15"/>
  <c r="M84" i="15" s="1"/>
  <c r="N79" i="35"/>
  <c r="O79" i="35" s="1"/>
  <c r="L84" i="31"/>
  <c r="M84" i="13"/>
  <c r="M84" i="11"/>
  <c r="I65" i="35"/>
  <c r="I72" i="35"/>
  <c r="J84" i="32"/>
  <c r="I84" i="32" s="1"/>
  <c r="L84" i="30"/>
  <c r="N16" i="35"/>
  <c r="N44" i="35"/>
  <c r="N51" i="35"/>
  <c r="O51" i="35" l="1"/>
  <c r="Q51" i="35" s="1"/>
  <c r="J72" i="35"/>
  <c r="L72" i="35" s="1"/>
  <c r="N72" i="35" s="1"/>
  <c r="K72" i="35"/>
  <c r="M72" i="35" s="1"/>
  <c r="K84" i="31"/>
  <c r="L89" i="31"/>
  <c r="I84" i="11"/>
  <c r="J89" i="11"/>
  <c r="O58" i="35"/>
  <c r="Q58" i="35" s="1"/>
  <c r="M45" i="15"/>
  <c r="N89" i="15"/>
  <c r="M32" i="20"/>
  <c r="N128" i="20"/>
  <c r="I24" i="1"/>
  <c r="K89" i="24"/>
  <c r="H24" i="1" s="1"/>
  <c r="G23" i="1"/>
  <c r="I89" i="23"/>
  <c r="F23" i="1" s="1"/>
  <c r="K89" i="3"/>
  <c r="H10" i="1" s="1"/>
  <c r="H35" i="1" s="1"/>
  <c r="I10" i="1"/>
  <c r="M32" i="33"/>
  <c r="N89" i="33"/>
  <c r="G89" i="21"/>
  <c r="D21" i="1" s="1"/>
  <c r="E21" i="1"/>
  <c r="E24" i="1"/>
  <c r="G89" i="24"/>
  <c r="D24" i="1" s="1"/>
  <c r="N89" i="13"/>
  <c r="L23" i="35"/>
  <c r="N89" i="32"/>
  <c r="I102" i="29"/>
  <c r="F29" i="1" s="1"/>
  <c r="G29" i="1"/>
  <c r="N89" i="24"/>
  <c r="M23" i="35"/>
  <c r="O16" i="35"/>
  <c r="Q16" i="35" s="1"/>
  <c r="J65" i="35"/>
  <c r="J128" i="20"/>
  <c r="I45" i="20"/>
  <c r="M32" i="11"/>
  <c r="N89" i="11"/>
  <c r="K32" i="11"/>
  <c r="L89" i="11"/>
  <c r="N89" i="30"/>
  <c r="N89" i="12"/>
  <c r="K89" i="28"/>
  <c r="H28" i="1" s="1"/>
  <c r="I28" i="1"/>
  <c r="E17" i="1"/>
  <c r="G89" i="17"/>
  <c r="D17" i="1" s="1"/>
  <c r="E25" i="1"/>
  <c r="G89" i="25"/>
  <c r="D25" i="1" s="1"/>
  <c r="E22" i="1"/>
  <c r="G89" i="22"/>
  <c r="D22" i="1" s="1"/>
  <c r="I89" i="31"/>
  <c r="F31" i="1" s="1"/>
  <c r="G31" i="1"/>
  <c r="N89" i="25"/>
  <c r="M32" i="25"/>
  <c r="G89" i="23"/>
  <c r="D23" i="1" s="1"/>
  <c r="E23" i="1"/>
  <c r="Q79" i="35"/>
  <c r="O44" i="35"/>
  <c r="Q44" i="35" s="1"/>
  <c r="K84" i="30"/>
  <c r="L89" i="30"/>
  <c r="M32" i="16"/>
  <c r="N89" i="16"/>
  <c r="L102" i="29"/>
  <c r="K45" i="29"/>
  <c r="K32" i="15"/>
  <c r="L89" i="15"/>
  <c r="K26" i="1"/>
  <c r="M89" i="26"/>
  <c r="J26" i="1" s="1"/>
  <c r="I25" i="1"/>
  <c r="K89" i="25"/>
  <c r="H25" i="1" s="1"/>
  <c r="E29" i="1"/>
  <c r="G102" i="29"/>
  <c r="D29" i="1" s="1"/>
  <c r="G18" i="1"/>
  <c r="I89" i="18"/>
  <c r="F18" i="1" s="1"/>
  <c r="N89" i="23"/>
  <c r="M32" i="23"/>
  <c r="G128" i="20"/>
  <c r="D20" i="1" s="1"/>
  <c r="E20" i="1"/>
  <c r="G89" i="27"/>
  <c r="D27" i="1" s="1"/>
  <c r="E27" i="1"/>
  <c r="E10" i="1"/>
  <c r="G89" i="3"/>
  <c r="D10" i="1" s="1"/>
  <c r="D35" i="1" s="1"/>
  <c r="N89" i="17"/>
  <c r="M32" i="27"/>
  <c r="N89" i="27"/>
  <c r="O37" i="35"/>
  <c r="Q37" i="35"/>
  <c r="J30" i="35"/>
  <c r="J81" i="35" s="1"/>
  <c r="K30" i="35"/>
  <c r="M30" i="35"/>
  <c r="M58" i="18"/>
  <c r="N89" i="18"/>
  <c r="M58" i="29"/>
  <c r="N102" i="29"/>
  <c r="K45" i="26"/>
  <c r="L89" i="26"/>
  <c r="K32" i="21"/>
  <c r="L89" i="21"/>
  <c r="I45" i="32"/>
  <c r="J89" i="32"/>
  <c r="M32" i="19"/>
  <c r="N89" i="19"/>
  <c r="L89" i="27"/>
  <c r="G89" i="18"/>
  <c r="D18" i="1" s="1"/>
  <c r="E18" i="1"/>
  <c r="K22" i="1"/>
  <c r="M89" i="22"/>
  <c r="J22" i="1" s="1"/>
  <c r="M32" i="31"/>
  <c r="N89" i="31"/>
  <c r="G89" i="33"/>
  <c r="D33" i="1" s="1"/>
  <c r="E33" i="1"/>
  <c r="G89" i="19"/>
  <c r="D19" i="1" s="1"/>
  <c r="E19" i="1"/>
  <c r="E30" i="1"/>
  <c r="G89" i="30"/>
  <c r="D30" i="1" s="1"/>
  <c r="G15" i="1"/>
  <c r="I89" i="15"/>
  <c r="F15" i="1" s="1"/>
  <c r="I81" i="35"/>
  <c r="N89" i="34"/>
  <c r="M32" i="34"/>
  <c r="E16" i="1"/>
  <c r="G89" i="16"/>
  <c r="D16" i="1" s="1"/>
  <c r="G16" i="1"/>
  <c r="I89" i="16"/>
  <c r="F16" i="1" s="1"/>
  <c r="G32" i="1" l="1"/>
  <c r="I89" i="32"/>
  <c r="F32" i="1" s="1"/>
  <c r="I26" i="1"/>
  <c r="K89" i="26"/>
  <c r="H26" i="1" s="1"/>
  <c r="K18" i="1"/>
  <c r="M89" i="18"/>
  <c r="J18" i="1" s="1"/>
  <c r="I15" i="1"/>
  <c r="K89" i="15"/>
  <c r="H15" i="1" s="1"/>
  <c r="M89" i="16"/>
  <c r="J16" i="1" s="1"/>
  <c r="K16" i="1"/>
  <c r="I128" i="20"/>
  <c r="F20" i="1" s="1"/>
  <c r="G20" i="1"/>
  <c r="M89" i="24"/>
  <c r="J24" i="1" s="1"/>
  <c r="K24" i="1"/>
  <c r="K13" i="1"/>
  <c r="M89" i="13"/>
  <c r="J13" i="1" s="1"/>
  <c r="K34" i="1"/>
  <c r="M89" i="34"/>
  <c r="J34" i="1" s="1"/>
  <c r="I27" i="1"/>
  <c r="K89" i="27"/>
  <c r="H27" i="1" s="1"/>
  <c r="L30" i="35"/>
  <c r="K27" i="1"/>
  <c r="M89" i="27"/>
  <c r="J27" i="1" s="1"/>
  <c r="E35" i="1"/>
  <c r="E37" i="1" s="1"/>
  <c r="K12" i="1"/>
  <c r="M89" i="12"/>
  <c r="J12" i="1" s="1"/>
  <c r="M89" i="11"/>
  <c r="J11" i="1" s="1"/>
  <c r="K11" i="1"/>
  <c r="K65" i="35"/>
  <c r="K33" i="1"/>
  <c r="M89" i="33"/>
  <c r="J33" i="1" s="1"/>
  <c r="N6" i="20"/>
  <c r="K20" i="1"/>
  <c r="M128" i="20"/>
  <c r="J20" i="1" s="1"/>
  <c r="I31" i="1"/>
  <c r="K89" i="31"/>
  <c r="H31" i="1" s="1"/>
  <c r="K19" i="1"/>
  <c r="M89" i="19"/>
  <c r="J19" i="1" s="1"/>
  <c r="I21" i="1"/>
  <c r="K89" i="21"/>
  <c r="H21" i="1" s="1"/>
  <c r="K29" i="1"/>
  <c r="M102" i="29"/>
  <c r="J29" i="1" s="1"/>
  <c r="N6" i="29"/>
  <c r="K89" i="30"/>
  <c r="H30" i="1" s="1"/>
  <c r="I30" i="1"/>
  <c r="K25" i="1"/>
  <c r="M89" i="25"/>
  <c r="J25" i="1" s="1"/>
  <c r="K30" i="1"/>
  <c r="M89" i="30"/>
  <c r="J30" i="1" s="1"/>
  <c r="O72" i="35"/>
  <c r="M89" i="31"/>
  <c r="J31" i="1" s="1"/>
  <c r="K31" i="1"/>
  <c r="K17" i="1"/>
  <c r="M89" i="17"/>
  <c r="J17" i="1" s="1"/>
  <c r="K23" i="1"/>
  <c r="M89" i="23"/>
  <c r="J23" i="1" s="1"/>
  <c r="I29" i="1"/>
  <c r="K102" i="29"/>
  <c r="H29" i="1" s="1"/>
  <c r="K89" i="11"/>
  <c r="H11" i="1" s="1"/>
  <c r="I11" i="1"/>
  <c r="M65" i="35"/>
  <c r="M81" i="35" s="1"/>
  <c r="K32" i="1"/>
  <c r="M89" i="32"/>
  <c r="J32" i="1" s="1"/>
  <c r="N23" i="35"/>
  <c r="O23" i="35" s="1"/>
  <c r="I35" i="1"/>
  <c r="I37" i="1" s="1"/>
  <c r="K15" i="1"/>
  <c r="M89" i="15"/>
  <c r="J15" i="1" s="1"/>
  <c r="G11" i="1"/>
  <c r="G35" i="1" s="1"/>
  <c r="G37" i="1" s="1"/>
  <c r="I89" i="11"/>
  <c r="F11" i="1" s="1"/>
  <c r="Q72" i="35"/>
  <c r="N30" i="35" l="1"/>
  <c r="O30" i="35" s="1"/>
  <c r="K35" i="1"/>
  <c r="Q23" i="35"/>
  <c r="L65" i="35"/>
  <c r="K81" i="35"/>
  <c r="Q30" i="35" l="1"/>
  <c r="L81" i="35"/>
  <c r="K37" i="1"/>
  <c r="K38" i="1" s="1"/>
  <c r="K39" i="1" s="1"/>
  <c r="N65" i="35"/>
  <c r="N81" i="35" s="1"/>
  <c r="K40" i="1" l="1"/>
  <c r="K42" i="1"/>
  <c r="K41" i="1"/>
  <c r="O65" i="35"/>
  <c r="K43" i="1" l="1"/>
  <c r="K45" i="1" s="1"/>
  <c r="K44" i="1"/>
  <c r="O81" i="35"/>
  <c r="Q65" i="35"/>
  <c r="Q81" i="35" s="1"/>
  <c r="K46" i="1" l="1"/>
  <c r="K47" i="1" l="1"/>
  <c r="K48" i="1" s="1"/>
  <c r="N10" i="1" l="1"/>
  <c r="N35" i="1" s="1"/>
  <c r="N28" i="1"/>
  <c r="N14" i="1"/>
  <c r="M10" i="1"/>
  <c r="M35" i="1" s="1"/>
  <c r="M14" i="1"/>
  <c r="M28" i="1"/>
  <c r="N21" i="1"/>
  <c r="M21" i="1"/>
  <c r="N26" i="1"/>
  <c r="M22" i="1"/>
  <c r="N22" i="1"/>
  <c r="M26" i="1"/>
  <c r="N17" i="1"/>
  <c r="N32" i="1"/>
  <c r="M29" i="1"/>
  <c r="M18" i="1"/>
  <c r="M31" i="1"/>
  <c r="M20" i="1"/>
  <c r="M13" i="1"/>
  <c r="M17" i="1"/>
  <c r="M12" i="1"/>
  <c r="M15" i="1"/>
  <c r="N25" i="1"/>
  <c r="M23" i="1"/>
  <c r="M19" i="1"/>
  <c r="N34" i="1"/>
  <c r="N30" i="1"/>
  <c r="N33" i="1"/>
  <c r="N29" i="1"/>
  <c r="M11" i="1"/>
  <c r="M16" i="1"/>
  <c r="N23" i="1"/>
  <c r="M27" i="1"/>
  <c r="M25" i="1"/>
  <c r="N27" i="1"/>
  <c r="N15" i="1"/>
  <c r="N12" i="1"/>
  <c r="M34" i="1"/>
  <c r="N31" i="1"/>
  <c r="M33" i="1"/>
  <c r="M24" i="1"/>
  <c r="N18" i="1"/>
  <c r="N20" i="1"/>
  <c r="N13" i="1"/>
  <c r="M32" i="1"/>
  <c r="N24" i="1"/>
  <c r="M30" i="1"/>
  <c r="N11" i="1"/>
  <c r="N16" i="1"/>
  <c r="N19" i="1"/>
</calcChain>
</file>

<file path=xl/sharedStrings.xml><?xml version="1.0" encoding="utf-8"?>
<sst xmlns="http://schemas.openxmlformats.org/spreadsheetml/2006/main" count="7608" uniqueCount="351">
  <si>
    <t>Date:</t>
  </si>
  <si>
    <t>Item No.</t>
  </si>
  <si>
    <t>Description</t>
  </si>
  <si>
    <t>Unit</t>
  </si>
  <si>
    <t>Estimate By:</t>
  </si>
  <si>
    <t>Total Direct Construction Costs</t>
  </si>
  <si>
    <t>Subtotal NET Construction Cost</t>
  </si>
  <si>
    <t>Estimated NET Construction Cost</t>
  </si>
  <si>
    <t>Quantity</t>
  </si>
  <si>
    <t>Subtotal Direct Construction Costs</t>
  </si>
  <si>
    <t>Total Estimated NET Cost of Construction</t>
  </si>
  <si>
    <t xml:space="preserve">PMIS: </t>
  </si>
  <si>
    <t>Project:</t>
  </si>
  <si>
    <t xml:space="preserve"> </t>
  </si>
  <si>
    <t>Total Cost</t>
  </si>
  <si>
    <t>Uniformat II WBS Code</t>
  </si>
  <si>
    <t>BASE ELEMENT</t>
  </si>
  <si>
    <t>BASE CODE</t>
  </si>
  <si>
    <t xml:space="preserve">Total Cost: </t>
  </si>
  <si>
    <t>Months</t>
  </si>
  <si>
    <t>Design Contingency</t>
  </si>
  <si>
    <t xml:space="preserve">Standard General Conditions </t>
  </si>
  <si>
    <t>Design Contingency:</t>
  </si>
  <si>
    <t xml:space="preserve">Contractor Overhead:  </t>
  </si>
  <si>
    <t xml:space="preserve">Contractor Profit: </t>
  </si>
  <si>
    <t xml:space="preserve">Contracting Method Adjustment:  </t>
  </si>
  <si>
    <t>Estimate Date:</t>
  </si>
  <si>
    <t xml:space="preserve">Prepared By: </t>
  </si>
  <si>
    <r>
      <t xml:space="preserve">Standard. General Conditions: </t>
    </r>
    <r>
      <rPr>
        <sz val="11"/>
        <rFont val="Arial"/>
        <family val="2"/>
      </rPr>
      <t/>
    </r>
  </si>
  <si>
    <t>Annual Inflation Escalation Factor:</t>
  </si>
  <si>
    <r>
      <t xml:space="preserve">Park: </t>
    </r>
    <r>
      <rPr>
        <sz val="10"/>
        <rFont val="Arial"/>
        <family val="2"/>
      </rPr>
      <t xml:space="preserve"> </t>
    </r>
  </si>
  <si>
    <t>PROJECT INFORMATION</t>
  </si>
  <si>
    <t xml:space="preserve">Government General Conditions: </t>
  </si>
  <si>
    <r>
      <t>Inflation Escalation</t>
    </r>
    <r>
      <rPr>
        <sz val="10"/>
        <rFont val="Arial"/>
      </rPr>
      <t/>
    </r>
  </si>
  <si>
    <t xml:space="preserve">Overhead </t>
  </si>
  <si>
    <t>Profit</t>
  </si>
  <si>
    <t>Phone:</t>
  </si>
  <si>
    <t>Special Use - 1</t>
  </si>
  <si>
    <t>Special Use - 2</t>
  </si>
  <si>
    <t>Special Use - 3</t>
  </si>
  <si>
    <t>A1010</t>
  </si>
  <si>
    <t>STANDARD FOUNDATIONS</t>
  </si>
  <si>
    <t>A1020</t>
  </si>
  <si>
    <t>SPECIAL FOUNDATIONS</t>
  </si>
  <si>
    <t>A1030</t>
  </si>
  <si>
    <t>SLAB ON GRADE</t>
  </si>
  <si>
    <t>ESTIMATE ASSUMPTIONS:</t>
  </si>
  <si>
    <t>SOURCE OF COST DATA:</t>
  </si>
  <si>
    <t>BACKGROUND SUPPORTING MATERIAL (Scope of Work):</t>
  </si>
  <si>
    <t>Describe any assumptions made to prepare estimate and highlight areas needing clarification for future estimates.</t>
  </si>
  <si>
    <r>
      <rPr>
        <sz val="9"/>
        <color indexed="12"/>
        <rFont val="Arial"/>
        <family val="2"/>
      </rPr>
      <t>Document all sources of cost information used in the estimat</t>
    </r>
    <r>
      <rPr>
        <sz val="9"/>
        <rFont val="Arial"/>
        <family val="2"/>
      </rPr>
      <t>e</t>
    </r>
    <r>
      <rPr>
        <sz val="9"/>
        <color indexed="12"/>
        <rFont val="Arial"/>
        <family val="2"/>
      </rPr>
      <t>. (Attach additional information if necessary)</t>
    </r>
  </si>
  <si>
    <t>DESCRIPTION OF MARK-UP &amp; ADD-ONS:</t>
  </si>
  <si>
    <t>MAJOR CHANGES FROM PREVIOUS ESTIMATE:</t>
  </si>
  <si>
    <t>OTHER COMMENTS:</t>
  </si>
  <si>
    <t>Explain &amp; Justify</t>
  </si>
  <si>
    <t>Projected annual inflation rate.</t>
  </si>
  <si>
    <t>Describe any major changes in scope of work, materials, systems, assumptions, etc. from the previous estimate version.</t>
  </si>
  <si>
    <t>Provide any additional information, qualifications, etc.</t>
  </si>
  <si>
    <t>Describe anticipated contract method and justify value used.</t>
  </si>
  <si>
    <r>
      <t>Government General Conditions</t>
    </r>
    <r>
      <rPr>
        <sz val="9"/>
        <rFont val="Arial"/>
        <family val="2"/>
      </rPr>
      <t xml:space="preserve"> </t>
    </r>
  </si>
  <si>
    <r>
      <t>Contracting Method Adjustment</t>
    </r>
    <r>
      <rPr>
        <sz val="9"/>
        <rFont val="Arial"/>
        <family val="2"/>
      </rPr>
      <t xml:space="preserve"> </t>
    </r>
  </si>
  <si>
    <t>A2010</t>
  </si>
  <si>
    <t>BASEMENT EXCAVATION</t>
  </si>
  <si>
    <t>A2020</t>
  </si>
  <si>
    <t>BASEMENT WALLS</t>
  </si>
  <si>
    <t>B1010</t>
  </si>
  <si>
    <t>FLOOR CONSTRUCTION</t>
  </si>
  <si>
    <t>B1020</t>
  </si>
  <si>
    <t>ROOF CONSTRUCTION</t>
  </si>
  <si>
    <t>B2020</t>
  </si>
  <si>
    <t>EXTERIOR WALLS</t>
  </si>
  <si>
    <t>EXTERIOR WINDOWS</t>
  </si>
  <si>
    <t>B2010</t>
  </si>
  <si>
    <t>B2030</t>
  </si>
  <si>
    <t>EXTERIOR DOORS</t>
  </si>
  <si>
    <t>B3010</t>
  </si>
  <si>
    <t>ROOF COVERINGS</t>
  </si>
  <si>
    <t>B3020</t>
  </si>
  <si>
    <t>ROOF OPENINGS</t>
  </si>
  <si>
    <t>C1010</t>
  </si>
  <si>
    <t>INTERIOR PARTITIONS</t>
  </si>
  <si>
    <t>C1020</t>
  </si>
  <si>
    <t>INTERIOR DOORS</t>
  </si>
  <si>
    <t>C1030</t>
  </si>
  <si>
    <t>FITTINGS</t>
  </si>
  <si>
    <t>C2010</t>
  </si>
  <si>
    <t>STAIR CONSTRUCTION</t>
  </si>
  <si>
    <t>C2020</t>
  </si>
  <si>
    <t>STAIR FINISHES</t>
  </si>
  <si>
    <t>C3010</t>
  </si>
  <si>
    <t>WALL FINISHES</t>
  </si>
  <si>
    <t>C3020</t>
  </si>
  <si>
    <t>FLOOR FINISHES</t>
  </si>
  <si>
    <t>C3030</t>
  </si>
  <si>
    <t>CEILING FINISHES</t>
  </si>
  <si>
    <t>D1010</t>
  </si>
  <si>
    <t>ELEVATORS</t>
  </si>
  <si>
    <t>D1020</t>
  </si>
  <si>
    <t>ESCALATORS &amp; MOVING WALKS</t>
  </si>
  <si>
    <t>MATERIAL HANDLING SYSTEMS</t>
  </si>
  <si>
    <t>D1030</t>
  </si>
  <si>
    <t>D1090</t>
  </si>
  <si>
    <t>OTHER CONVEYING SYSTEMS</t>
  </si>
  <si>
    <t>D2010</t>
  </si>
  <si>
    <t>PLUMBING FIXTURES</t>
  </si>
  <si>
    <t>D2020</t>
  </si>
  <si>
    <t>DOMESTIC WATER DISTRIBUTION</t>
  </si>
  <si>
    <t>D2030</t>
  </si>
  <si>
    <t>SANITARY WASTE</t>
  </si>
  <si>
    <t>D2040</t>
  </si>
  <si>
    <t>RAIN WATER DRAINAGE</t>
  </si>
  <si>
    <t>D2050</t>
  </si>
  <si>
    <t>SPECIAL PLUMBING SYSTEMS</t>
  </si>
  <si>
    <t>D2090</t>
  </si>
  <si>
    <t>OTHER PLUMBING SYSTEMS</t>
  </si>
  <si>
    <t>D3010</t>
  </si>
  <si>
    <t>ENERGY SUPPLY</t>
  </si>
  <si>
    <t>D3020</t>
  </si>
  <si>
    <t>HEAT GENERATING SYSTEMS</t>
  </si>
  <si>
    <t>D3030</t>
  </si>
  <si>
    <t>COOLING GENERATING SYSTEMS</t>
  </si>
  <si>
    <t>DISTRIBUTION SYSTEMS (HVAC)</t>
  </si>
  <si>
    <t>D3040</t>
  </si>
  <si>
    <t>D3050</t>
  </si>
  <si>
    <t>TERMINAL &amp; PACKAGE UNITS</t>
  </si>
  <si>
    <t>G3060</t>
  </si>
  <si>
    <t>CONTROLS &amp; INSTRUMENTATION</t>
  </si>
  <si>
    <t>G3070</t>
  </si>
  <si>
    <t>SYSTEM TESTING &amp; BALANCING</t>
  </si>
  <si>
    <t>SPECIAL HVAC SYSTEMS &amp; EQUIPMENT</t>
  </si>
  <si>
    <t>G3080</t>
  </si>
  <si>
    <t>G3090</t>
  </si>
  <si>
    <t>OTHER HVAC SYSTEMS &amp; EQUIPMENT</t>
  </si>
  <si>
    <t>D4010</t>
  </si>
  <si>
    <t>FIRE PROTECTION SPRINKLERS SYSTEMS</t>
  </si>
  <si>
    <t>D4020</t>
  </si>
  <si>
    <t>STANDPIPE &amp; HOSE SYSTEMS</t>
  </si>
  <si>
    <t>D4030</t>
  </si>
  <si>
    <t>FIRE PROTECTION SPECIALTIES</t>
  </si>
  <si>
    <t>D4090</t>
  </si>
  <si>
    <t>OTHER FIRE PROTECTION SYSTEMS</t>
  </si>
  <si>
    <t>D5010</t>
  </si>
  <si>
    <t>ELECTRICAL SERVICE &amp; DISTRIBUTION</t>
  </si>
  <si>
    <t>D5020</t>
  </si>
  <si>
    <t>LIGHTING &amp; BRANCH WIRING</t>
  </si>
  <si>
    <t>D5030</t>
  </si>
  <si>
    <t>COMMUNICATIONS &amp; SECURITY</t>
  </si>
  <si>
    <t>D5040</t>
  </si>
  <si>
    <t>SPECIAL ELECTRICAL SYSTEMS</t>
  </si>
  <si>
    <t>D5090</t>
  </si>
  <si>
    <t>OTHER ELECTRICAL SYSTEMS</t>
  </si>
  <si>
    <t>E1010</t>
  </si>
  <si>
    <t>COMMERCIAL EQUIPMENT</t>
  </si>
  <si>
    <t>E1020</t>
  </si>
  <si>
    <t>INSTITUTIONAL EQUIPMENT</t>
  </si>
  <si>
    <t>E1030</t>
  </si>
  <si>
    <t>E1090</t>
  </si>
  <si>
    <t>OTHER EQUIPMENT</t>
  </si>
  <si>
    <t>VEHICULAR EQUIPMENT</t>
  </si>
  <si>
    <t>E2010</t>
  </si>
  <si>
    <t>FIXED FURNISHINGS</t>
  </si>
  <si>
    <t>E2020</t>
  </si>
  <si>
    <t>MOVABLE FURNISHINGS</t>
  </si>
  <si>
    <t>E2090</t>
  </si>
  <si>
    <t>OTHER FURNISHINGS</t>
  </si>
  <si>
    <t>F1010</t>
  </si>
  <si>
    <t>SPECIAL STRUCTURES</t>
  </si>
  <si>
    <t>F1020</t>
  </si>
  <si>
    <t>INTEGRATED CONSTRUCTION</t>
  </si>
  <si>
    <t>F1030</t>
  </si>
  <si>
    <t>F1040</t>
  </si>
  <si>
    <t>SPECIAL FACILITIES</t>
  </si>
  <si>
    <t>F1050</t>
  </si>
  <si>
    <t>SPECIAL CONTROLS &amp; INSTRUMENTATION</t>
  </si>
  <si>
    <t>F2010</t>
  </si>
  <si>
    <t>BUILDING ELEMENTS DEMOLITION</t>
  </si>
  <si>
    <t>F2020</t>
  </si>
  <si>
    <t>HAZARDOUS COMPONENTS ABATEMENT</t>
  </si>
  <si>
    <t>G1020</t>
  </si>
  <si>
    <t>SITE DEMOLITION &amp; RELOCATIONS</t>
  </si>
  <si>
    <t>G1010</t>
  </si>
  <si>
    <t>SITE CLEARING</t>
  </si>
  <si>
    <t>G1030</t>
  </si>
  <si>
    <t>SITE EARTHWORK</t>
  </si>
  <si>
    <t>G1040</t>
  </si>
  <si>
    <t>HAZARDOUS WASTE REMEDIATION</t>
  </si>
  <si>
    <t>G1090</t>
  </si>
  <si>
    <t>OTHER SITE PREPARATION</t>
  </si>
  <si>
    <t>G2010</t>
  </si>
  <si>
    <t>ROADWAYS</t>
  </si>
  <si>
    <t>G2020</t>
  </si>
  <si>
    <t>PARKING LOTS</t>
  </si>
  <si>
    <t>G2030</t>
  </si>
  <si>
    <t>PEDESTRIAN PAVING</t>
  </si>
  <si>
    <t>G2040</t>
  </si>
  <si>
    <t>SITE DEVELOPMENT</t>
  </si>
  <si>
    <t>G2050</t>
  </si>
  <si>
    <t>LANDSCAPING</t>
  </si>
  <si>
    <t>G2060</t>
  </si>
  <si>
    <t>SITE FURNISHINGS</t>
  </si>
  <si>
    <t>G3010</t>
  </si>
  <si>
    <t>WATER SUPPLY</t>
  </si>
  <si>
    <t>G3020</t>
  </si>
  <si>
    <t>SANITARY SEWER</t>
  </si>
  <si>
    <t>G3030</t>
  </si>
  <si>
    <t>STORM SEWER</t>
  </si>
  <si>
    <t>G3040</t>
  </si>
  <si>
    <t>HEATING DISTRIBUTION</t>
  </si>
  <si>
    <t>G3050</t>
  </si>
  <si>
    <t>COOLING DISTRIBUTION</t>
  </si>
  <si>
    <t>FUEL DISTRIBUTION</t>
  </si>
  <si>
    <t>OTHER SITE MECHANICAL UTILITIES</t>
  </si>
  <si>
    <t>G4010</t>
  </si>
  <si>
    <t>ELECTRICAL DISTRIBUTION</t>
  </si>
  <si>
    <t>G4020</t>
  </si>
  <si>
    <t>SITE LIGHTING</t>
  </si>
  <si>
    <t>G4030</t>
  </si>
  <si>
    <t>SITE COMMUNICATIONS &amp; SECURITY</t>
  </si>
  <si>
    <t>G4090</t>
  </si>
  <si>
    <t>OTHER SITE ELECTRICAL UTILITIES</t>
  </si>
  <si>
    <t>G5010</t>
  </si>
  <si>
    <t>SERVICE &amp; PEDESTRIAN TUNNELS</t>
  </si>
  <si>
    <t>G5090</t>
  </si>
  <si>
    <t>OTHER SITE SYSTEMS &amp; EQUIPMENT</t>
  </si>
  <si>
    <t>Company:</t>
  </si>
  <si>
    <t>Address:</t>
  </si>
  <si>
    <t>City, State Zip:</t>
  </si>
  <si>
    <t xml:space="preserve">Number of months from estimate (or data) date until the projects midpoint of construction. </t>
  </si>
  <si>
    <r>
      <t xml:space="preserve">Time Until Project Midpoint </t>
    </r>
    <r>
      <rPr>
        <sz val="9"/>
        <rFont val="Arial"/>
        <family val="2"/>
      </rPr>
      <t>(Months)</t>
    </r>
  </si>
  <si>
    <t>Total Material Cost</t>
  </si>
  <si>
    <t>Material Cost/Unit</t>
  </si>
  <si>
    <t>Total Cost/Unit</t>
  </si>
  <si>
    <t>MATERIAL</t>
  </si>
  <si>
    <t>TOTALS</t>
  </si>
  <si>
    <t>SUBTOTAL</t>
  </si>
  <si>
    <t xml:space="preserve">Uniformat II WBS Code </t>
  </si>
  <si>
    <t>SPECIAL CONSTRUCTION SYSTEMS</t>
  </si>
  <si>
    <t>A20</t>
  </si>
  <si>
    <t>B10</t>
  </si>
  <si>
    <t>B20</t>
  </si>
  <si>
    <t>B30</t>
  </si>
  <si>
    <t>C10</t>
  </si>
  <si>
    <t>C20</t>
  </si>
  <si>
    <t>C30</t>
  </si>
  <si>
    <t>D10</t>
  </si>
  <si>
    <t>D20</t>
  </si>
  <si>
    <t>D30</t>
  </si>
  <si>
    <t>D40</t>
  </si>
  <si>
    <t>D50</t>
  </si>
  <si>
    <t>E10</t>
  </si>
  <si>
    <t>F10</t>
  </si>
  <si>
    <t>F20</t>
  </si>
  <si>
    <t>G10</t>
  </si>
  <si>
    <t>G20</t>
  </si>
  <si>
    <t>G30</t>
  </si>
  <si>
    <t>G40</t>
  </si>
  <si>
    <t>G50</t>
  </si>
  <si>
    <t>XX</t>
  </si>
  <si>
    <t>A10</t>
  </si>
  <si>
    <t>Foundations</t>
  </si>
  <si>
    <t>Basement Construction</t>
  </si>
  <si>
    <t>Superstructure</t>
  </si>
  <si>
    <t>Exterior Enclosure</t>
  </si>
  <si>
    <t>Roofing</t>
  </si>
  <si>
    <t>Interior Construction</t>
  </si>
  <si>
    <t>Stairs</t>
  </si>
  <si>
    <t>Interior Finishes</t>
  </si>
  <si>
    <t>Conveying Systems</t>
  </si>
  <si>
    <t>Plumbing Systems</t>
  </si>
  <si>
    <t>HVAC</t>
  </si>
  <si>
    <t>Fire Protection</t>
  </si>
  <si>
    <t>Electrical</t>
  </si>
  <si>
    <t>Equipment</t>
  </si>
  <si>
    <t>Furnishings</t>
  </si>
  <si>
    <t>Special Construction</t>
  </si>
  <si>
    <t>Selective Building Demolition</t>
  </si>
  <si>
    <t>Site Preparation</t>
  </si>
  <si>
    <t>WBS</t>
  </si>
  <si>
    <t>E20</t>
  </si>
  <si>
    <t>Site Improvements</t>
  </si>
  <si>
    <t>Site Mechanical Utilities</t>
  </si>
  <si>
    <t>Site Electrical Utilities</t>
  </si>
  <si>
    <t>Other Site Construction</t>
  </si>
  <si>
    <t>Total Direct Costs</t>
  </si>
  <si>
    <t>Direct Cost/Unit</t>
  </si>
  <si>
    <t>NET Cost/Unit</t>
  </si>
  <si>
    <t>Total NET Costs</t>
  </si>
  <si>
    <t xml:space="preserve">Estimate By: </t>
  </si>
  <si>
    <t xml:space="preserve">Date: </t>
  </si>
  <si>
    <t xml:space="preserve">Reviewed By: </t>
  </si>
  <si>
    <t>Size/Count</t>
  </si>
  <si>
    <t>Units</t>
  </si>
  <si>
    <t>In most cases GFP is normally zero - see footnote-</t>
  </si>
  <si>
    <t>Annual Rate =</t>
  </si>
  <si>
    <r>
      <t xml:space="preserve">Direct Cost Subtotal without GFP  </t>
    </r>
    <r>
      <rPr>
        <b/>
        <sz val="9"/>
        <color indexed="13"/>
        <rFont val="Arial"/>
        <family val="2"/>
      </rPr>
      <t xml:space="preserve"> .</t>
    </r>
  </si>
  <si>
    <t>Project Name</t>
  </si>
  <si>
    <t>Park Name</t>
  </si>
  <si>
    <t>TBD or PMIS number if known</t>
  </si>
  <si>
    <t>Estimate Date</t>
  </si>
  <si>
    <t>Estimator Name</t>
  </si>
  <si>
    <t>Applied to Total Direct Construction Cost less GFP</t>
  </si>
  <si>
    <t>Company</t>
  </si>
  <si>
    <t>Address</t>
  </si>
  <si>
    <t>City</t>
  </si>
  <si>
    <t>Phone</t>
  </si>
  <si>
    <t>Inc. Bonds &amp; CMA</t>
  </si>
  <si>
    <t>LABOR</t>
  </si>
  <si>
    <t>EQUIPMENT</t>
  </si>
  <si>
    <t>MF-2004 Code</t>
  </si>
  <si>
    <t>BID ITEM 1</t>
  </si>
  <si>
    <t>Bid Item Number</t>
  </si>
  <si>
    <t>Asset / Project Element / Description</t>
  </si>
  <si>
    <t>Labor Cost/Unit</t>
  </si>
  <si>
    <t>Total Labor Cost</t>
  </si>
  <si>
    <t>Equipment Cost/Unit</t>
  </si>
  <si>
    <t>Total Equipment Cost</t>
  </si>
  <si>
    <t>Bid Item No.</t>
  </si>
  <si>
    <t>General Conditions</t>
  </si>
  <si>
    <t>Inflation Escalation</t>
  </si>
  <si>
    <t>Bid Item Total</t>
  </si>
  <si>
    <t>Total - Bid Item</t>
  </si>
  <si>
    <t>Bid Item:</t>
  </si>
  <si>
    <t>WBS L2</t>
  </si>
  <si>
    <t>Asset / Project Element 1</t>
  </si>
  <si>
    <t>Asset / Project Element 2</t>
  </si>
  <si>
    <t>Asset / Project Element 3</t>
  </si>
  <si>
    <t>Asset / Project Element 4</t>
  </si>
  <si>
    <t>Asset / Project Element 5</t>
  </si>
  <si>
    <t>Asset / Project Element 6</t>
  </si>
  <si>
    <t>Asset / Project Element 7</t>
  </si>
  <si>
    <t>Asset / Project Element 8</t>
  </si>
  <si>
    <t>Asset / Project Element 9</t>
  </si>
  <si>
    <t>Asset / Project Element 10</t>
  </si>
  <si>
    <t xml:space="preserve"> WBS Description</t>
  </si>
  <si>
    <t>APR</t>
  </si>
  <si>
    <t>Contracting Method Adjustment</t>
  </si>
  <si>
    <t>Bid Item Description</t>
  </si>
  <si>
    <t>General Contractor Overhead</t>
  </si>
  <si>
    <t>General Contractor Profit</t>
  </si>
  <si>
    <t xml:space="preserve">PMIS Number: </t>
  </si>
  <si>
    <t xml:space="preserve">Park Alpha: </t>
  </si>
  <si>
    <t xml:space="preserve">Park: </t>
  </si>
  <si>
    <t xml:space="preserve">Project: </t>
  </si>
  <si>
    <r>
      <t xml:space="preserve">Park Apha: </t>
    </r>
    <r>
      <rPr>
        <sz val="10"/>
        <rFont val="Arial"/>
        <family val="2"/>
      </rPr>
      <t xml:space="preserve"> </t>
    </r>
  </si>
  <si>
    <t>Park Alpha Code</t>
  </si>
  <si>
    <t xml:space="preserve">Total Bid Items 1-10  </t>
  </si>
  <si>
    <t>Summary Item:</t>
  </si>
  <si>
    <r>
      <t xml:space="preserve">Total Value of Government Furnished Property (GFP) Inc. in Direct Cost  </t>
    </r>
    <r>
      <rPr>
        <sz val="9"/>
        <color indexed="10"/>
        <rFont val="Arial"/>
        <family val="2"/>
      </rPr>
      <t xml:space="preserve"> .</t>
    </r>
  </si>
  <si>
    <t>Briefly describe scope of work included in the estimate, plan dates, exclusions, etc.   List any Government Furnished Property (GFP)</t>
  </si>
  <si>
    <t xml:space="preserve">TOTAL VALUE OF GOVERNMENT FURNISHED PROPERTY (if any):  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</si>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</sst>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&quot;$&quot;#,##0_);[Red]\(&quot;$&quot;#,##0\)"/>
    <numFmt numFmtId="170" formatCode="_(&quot;$&quot;* #,##0.00_);_(&quot;$&quot;* \(#,##0.00\);_(&quot;$&quot;* &quot;-&quot;??_);_(@_)"/>
    <numFmt numFmtId="171" formatCode="_(* #,##0.00_);_(* \(#,##0.00\);_(* &quot;-&quot;??_);_(@_)"/>
    <numFmt numFmtId="173" formatCode="&quot;$&quot;#,##0.00"/>
    <numFmt numFmtId="174" formatCode="&quot;$&quot;#,##0"/>
    <numFmt numFmtId="177" formatCode="mm/dd/yy;@"/>
    <numFmt numFmtId="182" formatCode="_(&quot;$&quot;* #,##0_);_(&quot;$&quot;* \(#,##0\);_(&quot;$&quot;* &quot;-&quot;??_);_(@_)"/>
    <numFmt numFmtId="185" formatCode="_(&quot;$&quot;* #,##0.00_);_(&quot;$&quot;* \(#,##0.00\);_(&quot;$&quot;* &quot;-&quot;_);_(@_)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sz val="9"/>
      <color indexed="13"/>
      <name val="Arial"/>
      <family val="2"/>
    </font>
    <font>
      <b/>
      <sz val="10"/>
      <color indexed="12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sz val="9"/>
      <color theme="1" tint="0.499984740745262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9"/>
      <color rgb="FFFF0000"/>
      <name val="Arial"/>
      <family val="2"/>
    </font>
    <font>
      <sz val="8"/>
      <color theme="1" tint="0.49998474074526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179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7">
    <xf numFmtId="0" fontId="0" fillId="0" borderId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/>
    <xf numFmtId="0" fontId="4" fillId="0" borderId="0" xfId="0" applyFont="1" applyBorder="1" applyAlignment="1"/>
    <xf numFmtId="0" fontId="4" fillId="0" borderId="0" xfId="0" applyFont="1" applyFill="1" applyBorder="1" applyAlignment="1"/>
    <xf numFmtId="177" fontId="0" fillId="0" borderId="0" xfId="0" applyNumberForma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170" fontId="0" fillId="0" borderId="0" xfId="6" applyFont="1"/>
    <xf numFmtId="170" fontId="1" fillId="0" borderId="0" xfId="6"/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10" fillId="0" borderId="0" xfId="0" applyFont="1" applyBorder="1" applyAlignment="1">
      <alignment horizontal="left"/>
    </xf>
    <xf numFmtId="0" fontId="0" fillId="0" borderId="0" xfId="0" applyFill="1"/>
    <xf numFmtId="0" fontId="23" fillId="2" borderId="1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 applyProtection="1"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right"/>
    </xf>
    <xf numFmtId="0" fontId="8" fillId="0" borderId="2" xfId="0" applyFont="1" applyBorder="1" applyAlignment="1" applyProtection="1">
      <alignment horizontal="center"/>
      <protection locked="0"/>
    </xf>
    <xf numFmtId="177" fontId="8" fillId="0" borderId="3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170" fontId="4" fillId="0" borderId="0" xfId="6" applyFont="1" applyBorder="1" applyAlignment="1" applyProtection="1">
      <alignment wrapText="1"/>
    </xf>
    <xf numFmtId="174" fontId="4" fillId="0" borderId="0" xfId="0" applyNumberFormat="1" applyFont="1" applyBorder="1"/>
    <xf numFmtId="0" fontId="15" fillId="0" borderId="0" xfId="0" applyFont="1" applyAlignment="1">
      <alignment vertical="top"/>
    </xf>
    <xf numFmtId="170" fontId="8" fillId="0" borderId="4" xfId="6" applyFont="1" applyFill="1" applyBorder="1" applyAlignment="1" applyProtection="1"/>
    <xf numFmtId="170" fontId="8" fillId="0" borderId="5" xfId="6" applyFont="1" applyFill="1" applyBorder="1" applyAlignment="1" applyProtection="1"/>
    <xf numFmtId="170" fontId="8" fillId="0" borderId="6" xfId="6" applyFont="1" applyBorder="1" applyAlignment="1" applyProtection="1">
      <alignment wrapText="1"/>
    </xf>
    <xf numFmtId="170" fontId="8" fillId="0" borderId="7" xfId="6" applyFont="1" applyBorder="1" applyAlignment="1" applyProtection="1">
      <alignment wrapText="1"/>
    </xf>
    <xf numFmtId="170" fontId="8" fillId="0" borderId="8" xfId="6" applyFont="1" applyBorder="1" applyAlignment="1" applyProtection="1">
      <alignment wrapText="1"/>
    </xf>
    <xf numFmtId="170" fontId="1" fillId="0" borderId="0" xfId="6" applyBorder="1" applyAlignment="1" applyProtection="1">
      <alignment wrapText="1"/>
    </xf>
    <xf numFmtId="174" fontId="0" fillId="0" borderId="0" xfId="0" applyNumberFormat="1" applyBorder="1"/>
    <xf numFmtId="174" fontId="8" fillId="0" borderId="9" xfId="0" applyNumberFormat="1" applyFont="1" applyFill="1" applyBorder="1" applyAlignment="1"/>
    <xf numFmtId="174" fontId="8" fillId="0" borderId="10" xfId="0" applyNumberFormat="1" applyFont="1" applyBorder="1"/>
    <xf numFmtId="174" fontId="8" fillId="0" borderId="11" xfId="0" applyNumberFormat="1" applyFont="1" applyBorder="1"/>
    <xf numFmtId="174" fontId="8" fillId="0" borderId="12" xfId="0" applyNumberFormat="1" applyFont="1" applyBorder="1"/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23" fillId="2" borderId="13" xfId="0" applyFont="1" applyFill="1" applyBorder="1" applyAlignment="1" applyProtection="1">
      <alignment horizontal="left"/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right"/>
    </xf>
    <xf numFmtId="0" fontId="23" fillId="2" borderId="15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protection locked="0"/>
    </xf>
    <xf numFmtId="0" fontId="23" fillId="2" borderId="1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74" fontId="8" fillId="0" borderId="22" xfId="0" applyNumberFormat="1" applyFont="1" applyBorder="1"/>
    <xf numFmtId="174" fontId="9" fillId="4" borderId="23" xfId="0" applyNumberFormat="1" applyFont="1" applyFill="1" applyBorder="1"/>
    <xf numFmtId="174" fontId="8" fillId="0" borderId="24" xfId="0" applyNumberFormat="1" applyFont="1" applyBorder="1"/>
    <xf numFmtId="174" fontId="8" fillId="0" borderId="25" xfId="0" applyNumberFormat="1" applyFont="1" applyBorder="1"/>
    <xf numFmtId="174" fontId="9" fillId="4" borderId="26" xfId="0" applyNumberFormat="1" applyFont="1" applyFill="1" applyBorder="1"/>
    <xf numFmtId="174" fontId="4" fillId="3" borderId="27" xfId="0" applyNumberFormat="1" applyFont="1" applyFill="1" applyBorder="1"/>
    <xf numFmtId="0" fontId="10" fillId="3" borderId="28" xfId="0" applyFont="1" applyFill="1" applyBorder="1" applyAlignment="1">
      <alignment horizontal="right"/>
    </xf>
    <xf numFmtId="0" fontId="0" fillId="3" borderId="29" xfId="0" applyFill="1" applyBorder="1" applyAlignment="1">
      <alignment horizontal="center"/>
    </xf>
    <xf numFmtId="10" fontId="8" fillId="0" borderId="30" xfId="12" applyNumberFormat="1" applyFont="1" applyBorder="1" applyAlignment="1">
      <alignment horizontal="center"/>
    </xf>
    <xf numFmtId="10" fontId="8" fillId="0" borderId="31" xfId="12" applyNumberFormat="1" applyFont="1" applyBorder="1" applyAlignment="1">
      <alignment horizontal="center"/>
    </xf>
    <xf numFmtId="10" fontId="8" fillId="0" borderId="32" xfId="12" applyNumberFormat="1" applyFont="1" applyBorder="1" applyAlignment="1">
      <alignment horizontal="center"/>
    </xf>
    <xf numFmtId="10" fontId="8" fillId="4" borderId="33" xfId="0" applyNumberFormat="1" applyFont="1" applyFill="1" applyBorder="1" applyAlignment="1">
      <alignment horizontal="center"/>
    </xf>
    <xf numFmtId="10" fontId="8" fillId="4" borderId="33" xfId="12" applyNumberFormat="1" applyFont="1" applyFill="1" applyBorder="1" applyAlignment="1">
      <alignment horizontal="center"/>
    </xf>
    <xf numFmtId="0" fontId="8" fillId="0" borderId="34" xfId="1" applyNumberFormat="1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0" fontId="8" fillId="0" borderId="36" xfId="0" applyFont="1" applyBorder="1" applyAlignment="1">
      <alignment horizontal="center"/>
    </xf>
    <xf numFmtId="10" fontId="8" fillId="0" borderId="37" xfId="12" applyNumberFormat="1" applyFont="1" applyBorder="1"/>
    <xf numFmtId="0" fontId="8" fillId="0" borderId="38" xfId="0" applyFont="1" applyBorder="1" applyAlignment="1">
      <alignment horizontal="center"/>
    </xf>
    <xf numFmtId="0" fontId="9" fillId="4" borderId="23" xfId="0" applyFont="1" applyFill="1" applyBorder="1" applyAlignment="1">
      <alignment horizontal="right"/>
    </xf>
    <xf numFmtId="0" fontId="9" fillId="0" borderId="24" xfId="0" applyFont="1" applyBorder="1"/>
    <xf numFmtId="0" fontId="9" fillId="0" borderId="25" xfId="0" applyFont="1" applyBorder="1"/>
    <xf numFmtId="0" fontId="9" fillId="0" borderId="22" xfId="0" applyFont="1" applyBorder="1"/>
    <xf numFmtId="0" fontId="9" fillId="4" borderId="26" xfId="0" applyFont="1" applyFill="1" applyBorder="1" applyAlignment="1">
      <alignment horizontal="right"/>
    </xf>
    <xf numFmtId="0" fontId="9" fillId="0" borderId="39" xfId="0" applyFont="1" applyBorder="1"/>
    <xf numFmtId="0" fontId="9" fillId="0" borderId="40" xfId="0" applyFont="1" applyBorder="1"/>
    <xf numFmtId="0" fontId="8" fillId="0" borderId="6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0" fillId="3" borderId="46" xfId="0" applyFill="1" applyBorder="1" applyAlignment="1">
      <alignment horizontal="center"/>
    </xf>
    <xf numFmtId="182" fontId="8" fillId="0" borderId="24" xfId="6" applyNumberFormat="1" applyFont="1" applyBorder="1"/>
    <xf numFmtId="182" fontId="8" fillId="0" borderId="10" xfId="6" applyNumberFormat="1" applyFont="1" applyBorder="1"/>
    <xf numFmtId="174" fontId="9" fillId="4" borderId="47" xfId="0" applyNumberFormat="1" applyFont="1" applyFill="1" applyBorder="1"/>
    <xf numFmtId="170" fontId="8" fillId="0" borderId="4" xfId="6" applyNumberFormat="1" applyFont="1" applyFill="1" applyBorder="1" applyAlignment="1" applyProtection="1"/>
    <xf numFmtId="170" fontId="8" fillId="0" borderId="30" xfId="6" applyFont="1" applyBorder="1" applyAlignment="1">
      <alignment horizontal="center"/>
    </xf>
    <xf numFmtId="170" fontId="9" fillId="4" borderId="48" xfId="6" applyFont="1" applyFill="1" applyBorder="1"/>
    <xf numFmtId="182" fontId="8" fillId="0" borderId="19" xfId="6" applyNumberFormat="1" applyFont="1" applyBorder="1" applyAlignment="1">
      <alignment horizontal="center"/>
    </xf>
    <xf numFmtId="182" fontId="9" fillId="4" borderId="23" xfId="6" applyNumberFormat="1" applyFont="1" applyFill="1" applyBorder="1"/>
    <xf numFmtId="182" fontId="9" fillId="4" borderId="48" xfId="6" applyNumberFormat="1" applyFont="1" applyFill="1" applyBorder="1"/>
    <xf numFmtId="170" fontId="8" fillId="0" borderId="30" xfId="6" applyNumberFormat="1" applyFont="1" applyBorder="1" applyAlignment="1">
      <alignment horizontal="center"/>
    </xf>
    <xf numFmtId="170" fontId="9" fillId="4" borderId="48" xfId="6" applyNumberFormat="1" applyFont="1" applyFill="1" applyBorder="1"/>
    <xf numFmtId="182" fontId="8" fillId="0" borderId="49" xfId="6" applyNumberFormat="1" applyFont="1" applyBorder="1"/>
    <xf numFmtId="170" fontId="8" fillId="0" borderId="50" xfId="6" applyNumberFormat="1" applyFont="1" applyBorder="1" applyAlignment="1">
      <alignment horizontal="center"/>
    </xf>
    <xf numFmtId="170" fontId="9" fillId="4" borderId="23" xfId="6" applyNumberFormat="1" applyFont="1" applyFill="1" applyBorder="1"/>
    <xf numFmtId="170" fontId="8" fillId="0" borderId="41" xfId="6" applyNumberFormat="1" applyFont="1" applyBorder="1"/>
    <xf numFmtId="170" fontId="9" fillId="4" borderId="51" xfId="6" applyNumberFormat="1" applyFont="1" applyFill="1" applyBorder="1"/>
    <xf numFmtId="0" fontId="9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174" fontId="8" fillId="0" borderId="9" xfId="0" applyNumberFormat="1" applyFont="1" applyFill="1" applyBorder="1" applyAlignment="1" applyProtection="1"/>
    <xf numFmtId="174" fontId="8" fillId="0" borderId="10" xfId="0" applyNumberFormat="1" applyFont="1" applyBorder="1" applyProtection="1"/>
    <xf numFmtId="174" fontId="8" fillId="0" borderId="11" xfId="0" applyNumberFormat="1" applyFont="1" applyBorder="1" applyProtection="1"/>
    <xf numFmtId="174" fontId="8" fillId="0" borderId="12" xfId="0" applyNumberFormat="1" applyFont="1" applyBorder="1" applyProtection="1"/>
    <xf numFmtId="170" fontId="8" fillId="0" borderId="4" xfId="6" applyFont="1" applyFill="1" applyBorder="1" applyAlignment="1" applyProtection="1">
      <protection locked="0"/>
    </xf>
    <xf numFmtId="170" fontId="8" fillId="0" borderId="5" xfId="6" applyFont="1" applyFill="1" applyBorder="1" applyAlignment="1" applyProtection="1">
      <protection locked="0"/>
    </xf>
    <xf numFmtId="0" fontId="8" fillId="6" borderId="1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174" fontId="9" fillId="7" borderId="56" xfId="0" applyNumberFormat="1" applyFont="1" applyFill="1" applyBorder="1"/>
    <xf numFmtId="182" fontId="9" fillId="0" borderId="57" xfId="6" applyNumberFormat="1" applyFont="1" applyFill="1" applyBorder="1"/>
    <xf numFmtId="182" fontId="25" fillId="8" borderId="26" xfId="0" applyNumberFormat="1" applyFont="1" applyFill="1" applyBorder="1" applyAlignment="1">
      <alignment horizontal="center"/>
    </xf>
    <xf numFmtId="170" fontId="9" fillId="0" borderId="58" xfId="6" applyNumberFormat="1" applyFont="1" applyFill="1" applyBorder="1"/>
    <xf numFmtId="170" fontId="25" fillId="8" borderId="59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4" fillId="9" borderId="60" xfId="0" applyFont="1" applyFill="1" applyBorder="1" applyAlignment="1">
      <alignment horizontal="center" vertical="center"/>
    </xf>
    <xf numFmtId="174" fontId="14" fillId="5" borderId="26" xfId="0" applyNumberFormat="1" applyFont="1" applyFill="1" applyBorder="1"/>
    <xf numFmtId="0" fontId="3" fillId="10" borderId="60" xfId="0" applyFont="1" applyFill="1" applyBorder="1"/>
    <xf numFmtId="0" fontId="0" fillId="11" borderId="60" xfId="0" applyFill="1" applyBorder="1"/>
    <xf numFmtId="0" fontId="0" fillId="11" borderId="61" xfId="0" applyFill="1" applyBorder="1"/>
    <xf numFmtId="165" fontId="0" fillId="0" borderId="62" xfId="0" applyNumberFormat="1" applyBorder="1"/>
    <xf numFmtId="170" fontId="24" fillId="0" borderId="42" xfId="6" applyFont="1" applyBorder="1" applyAlignment="1" applyProtection="1">
      <alignment wrapText="1"/>
      <protection locked="0"/>
    </xf>
    <xf numFmtId="170" fontId="24" fillId="0" borderId="43" xfId="6" applyFont="1" applyBorder="1" applyAlignment="1" applyProtection="1">
      <alignment wrapText="1"/>
      <protection locked="0"/>
    </xf>
    <xf numFmtId="170" fontId="24" fillId="0" borderId="44" xfId="6" applyFont="1" applyBorder="1" applyAlignment="1" applyProtection="1">
      <alignment wrapText="1"/>
      <protection locked="0"/>
    </xf>
    <xf numFmtId="170" fontId="24" fillId="0" borderId="6" xfId="6" applyFont="1" applyBorder="1" applyAlignment="1" applyProtection="1">
      <alignment wrapText="1"/>
      <protection locked="0"/>
    </xf>
    <xf numFmtId="170" fontId="24" fillId="0" borderId="7" xfId="6" applyFont="1" applyBorder="1" applyAlignment="1" applyProtection="1">
      <alignment wrapText="1"/>
      <protection locked="0"/>
    </xf>
    <xf numFmtId="170" fontId="24" fillId="0" borderId="8" xfId="6" applyFont="1" applyBorder="1" applyAlignment="1" applyProtection="1">
      <alignment wrapText="1"/>
      <protection locked="0"/>
    </xf>
    <xf numFmtId="0" fontId="24" fillId="0" borderId="41" xfId="0" applyFont="1" applyBorder="1" applyAlignment="1" applyProtection="1">
      <alignment horizontal="center" wrapText="1"/>
      <protection locked="0"/>
    </xf>
    <xf numFmtId="0" fontId="24" fillId="0" borderId="63" xfId="0" applyFont="1" applyBorder="1" applyAlignment="1" applyProtection="1">
      <alignment horizontal="center" wrapText="1"/>
      <protection locked="0"/>
    </xf>
    <xf numFmtId="0" fontId="24" fillId="0" borderId="55" xfId="0" applyFont="1" applyBorder="1" applyAlignment="1" applyProtection="1">
      <alignment horizontal="center" wrapText="1"/>
      <protection locked="0"/>
    </xf>
    <xf numFmtId="0" fontId="24" fillId="0" borderId="10" xfId="0" applyFont="1" applyBorder="1" applyAlignment="1" applyProtection="1">
      <alignment horizontal="center" wrapText="1"/>
      <protection locked="0"/>
    </xf>
    <xf numFmtId="0" fontId="24" fillId="0" borderId="11" xfId="0" applyFont="1" applyBorder="1" applyAlignment="1" applyProtection="1">
      <alignment horizontal="center" wrapText="1"/>
      <protection locked="0"/>
    </xf>
    <xf numFmtId="0" fontId="24" fillId="0" borderId="12" xfId="0" applyFont="1" applyBorder="1" applyAlignment="1" applyProtection="1">
      <alignment horizontal="center" wrapText="1"/>
      <protection locked="0"/>
    </xf>
    <xf numFmtId="0" fontId="24" fillId="0" borderId="24" xfId="0" applyFont="1" applyBorder="1" applyAlignment="1" applyProtection="1">
      <alignment wrapText="1"/>
      <protection locked="0"/>
    </xf>
    <xf numFmtId="0" fontId="24" fillId="0" borderId="25" xfId="0" applyFont="1" applyBorder="1" applyAlignment="1" applyProtection="1">
      <alignment wrapText="1"/>
      <protection locked="0"/>
    </xf>
    <xf numFmtId="0" fontId="24" fillId="0" borderId="22" xfId="0" applyFont="1" applyBorder="1" applyAlignment="1" applyProtection="1">
      <alignment wrapText="1"/>
      <protection locked="0"/>
    </xf>
    <xf numFmtId="0" fontId="26" fillId="0" borderId="64" xfId="0" applyFont="1" applyBorder="1" applyAlignment="1">
      <alignment horizontal="center"/>
    </xf>
    <xf numFmtId="0" fontId="2" fillId="0" borderId="0" xfId="0" applyFont="1"/>
    <xf numFmtId="10" fontId="8" fillId="0" borderId="15" xfId="12" applyNumberFormat="1" applyFont="1" applyBorder="1"/>
    <xf numFmtId="0" fontId="12" fillId="0" borderId="0" xfId="0" applyFont="1" applyBorder="1"/>
    <xf numFmtId="0" fontId="0" fillId="0" borderId="65" xfId="0" applyBorder="1"/>
    <xf numFmtId="0" fontId="0" fillId="0" borderId="66" xfId="0" applyBorder="1"/>
    <xf numFmtId="0" fontId="9" fillId="0" borderId="1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12" fillId="0" borderId="68" xfId="0" applyFont="1" applyBorder="1"/>
    <xf numFmtId="0" fontId="2" fillId="12" borderId="69" xfId="0" applyFont="1" applyFill="1" applyBorder="1"/>
    <xf numFmtId="0" fontId="9" fillId="12" borderId="70" xfId="0" applyFont="1" applyFill="1" applyBorder="1" applyAlignment="1">
      <alignment horizontal="center"/>
    </xf>
    <xf numFmtId="0" fontId="2" fillId="12" borderId="71" xfId="0" applyFont="1" applyFill="1" applyBorder="1"/>
    <xf numFmtId="0" fontId="9" fillId="12" borderId="72" xfId="0" applyFont="1" applyFill="1" applyBorder="1" applyAlignment="1">
      <alignment horizontal="center"/>
    </xf>
    <xf numFmtId="10" fontId="8" fillId="13" borderId="73" xfId="0" applyNumberFormat="1" applyFont="1" applyFill="1" applyBorder="1" applyAlignment="1">
      <alignment horizontal="center" vertical="center" wrapText="1"/>
    </xf>
    <xf numFmtId="0" fontId="8" fillId="13" borderId="74" xfId="0" applyFont="1" applyFill="1" applyBorder="1" applyAlignment="1">
      <alignment horizontal="center" vertical="center" wrapText="1"/>
    </xf>
    <xf numFmtId="0" fontId="2" fillId="13" borderId="75" xfId="0" applyFont="1" applyFill="1" applyBorder="1" applyAlignment="1">
      <alignment horizontal="center" vertical="center" wrapText="1"/>
    </xf>
    <xf numFmtId="0" fontId="2" fillId="13" borderId="76" xfId="0" applyFont="1" applyFill="1" applyBorder="1" applyAlignment="1">
      <alignment horizontal="center" vertical="center" wrapText="1"/>
    </xf>
    <xf numFmtId="170" fontId="8" fillId="0" borderId="77" xfId="6" applyFont="1" applyBorder="1"/>
    <xf numFmtId="170" fontId="8" fillId="0" borderId="78" xfId="6" applyFont="1" applyBorder="1"/>
    <xf numFmtId="170" fontId="8" fillId="0" borderId="79" xfId="6" applyFont="1" applyBorder="1"/>
    <xf numFmtId="0" fontId="8" fillId="12" borderId="80" xfId="0" applyFont="1" applyFill="1" applyBorder="1"/>
    <xf numFmtId="0" fontId="3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8" borderId="81" xfId="0" applyFont="1" applyFill="1" applyBorder="1" applyAlignment="1">
      <alignment horizontal="center"/>
    </xf>
    <xf numFmtId="0" fontId="12" fillId="8" borderId="35" xfId="0" applyFont="1" applyFill="1" applyBorder="1"/>
    <xf numFmtId="0" fontId="0" fillId="8" borderId="35" xfId="0" applyFill="1" applyBorder="1"/>
    <xf numFmtId="0" fontId="0" fillId="8" borderId="82" xfId="0" applyFill="1" applyBorder="1"/>
    <xf numFmtId="0" fontId="0" fillId="8" borderId="36" xfId="0" applyFill="1" applyBorder="1"/>
    <xf numFmtId="0" fontId="0" fillId="8" borderId="83" xfId="0" applyFill="1" applyBorder="1"/>
    <xf numFmtId="0" fontId="0" fillId="8" borderId="84" xfId="0" applyFill="1" applyBorder="1"/>
    <xf numFmtId="0" fontId="23" fillId="14" borderId="26" xfId="0" applyFont="1" applyFill="1" applyBorder="1" applyAlignment="1" applyProtection="1">
      <protection locked="0"/>
    </xf>
    <xf numFmtId="0" fontId="8" fillId="14" borderId="85" xfId="0" applyFont="1" applyFill="1" applyBorder="1" applyAlignment="1" applyProtection="1">
      <alignment horizontal="center"/>
      <protection locked="0"/>
    </xf>
    <xf numFmtId="0" fontId="8" fillId="14" borderId="86" xfId="0" applyFont="1" applyFill="1" applyBorder="1" applyAlignment="1" applyProtection="1">
      <alignment horizontal="center"/>
      <protection locked="0"/>
    </xf>
    <xf numFmtId="170" fontId="4" fillId="13" borderId="87" xfId="6" applyFont="1" applyFill="1" applyBorder="1" applyAlignment="1" applyProtection="1">
      <alignment horizontal="center" vertical="center" wrapText="1"/>
    </xf>
    <xf numFmtId="0" fontId="4" fillId="13" borderId="88" xfId="0" applyFont="1" applyFill="1" applyBorder="1" applyAlignment="1">
      <alignment horizontal="center" vertical="center" wrapText="1"/>
    </xf>
    <xf numFmtId="170" fontId="4" fillId="13" borderId="89" xfId="6" applyFont="1" applyFill="1" applyBorder="1" applyAlignment="1" applyProtection="1">
      <alignment horizontal="center" vertical="center" wrapText="1"/>
    </xf>
    <xf numFmtId="0" fontId="4" fillId="13" borderId="90" xfId="0" applyFont="1" applyFill="1" applyBorder="1" applyAlignment="1">
      <alignment horizontal="center" vertical="center" wrapText="1"/>
    </xf>
    <xf numFmtId="0" fontId="2" fillId="13" borderId="88" xfId="0" applyFont="1" applyFill="1" applyBorder="1" applyAlignment="1">
      <alignment horizontal="center" vertical="center" wrapText="1"/>
    </xf>
    <xf numFmtId="0" fontId="2" fillId="13" borderId="91" xfId="6" applyNumberFormat="1" applyFont="1" applyFill="1" applyBorder="1" applyAlignment="1" applyProtection="1">
      <alignment horizontal="center" vertical="center" wrapText="1"/>
    </xf>
    <xf numFmtId="0" fontId="2" fillId="15" borderId="92" xfId="0" applyFont="1" applyFill="1" applyBorder="1" applyAlignment="1">
      <alignment horizontal="center"/>
    </xf>
    <xf numFmtId="0" fontId="4" fillId="15" borderId="93" xfId="0" applyFont="1" applyFill="1" applyBorder="1" applyAlignment="1">
      <alignment horizontal="center"/>
    </xf>
    <xf numFmtId="170" fontId="4" fillId="15" borderId="92" xfId="6" applyFont="1" applyFill="1" applyBorder="1" applyAlignment="1">
      <alignment horizontal="center"/>
    </xf>
    <xf numFmtId="170" fontId="4" fillId="15" borderId="93" xfId="6" applyFont="1" applyFill="1" applyBorder="1" applyAlignment="1">
      <alignment horizontal="center"/>
    </xf>
    <xf numFmtId="0" fontId="2" fillId="15" borderId="57" xfId="0" applyFont="1" applyFill="1" applyBorder="1" applyAlignment="1">
      <alignment horizontal="center" vertical="center" wrapText="1"/>
    </xf>
    <xf numFmtId="0" fontId="2" fillId="15" borderId="58" xfId="0" applyFont="1" applyFill="1" applyBorder="1" applyAlignment="1">
      <alignment horizontal="center" vertical="center" wrapText="1"/>
    </xf>
    <xf numFmtId="0" fontId="2" fillId="15" borderId="94" xfId="0" applyFont="1" applyFill="1" applyBorder="1" applyAlignment="1">
      <alignment horizontal="center" vertical="center" wrapText="1"/>
    </xf>
    <xf numFmtId="182" fontId="2" fillId="15" borderId="95" xfId="6" applyNumberFormat="1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horizontal="center" vertical="center" wrapText="1"/>
    </xf>
    <xf numFmtId="0" fontId="2" fillId="15" borderId="56" xfId="0" applyFont="1" applyFill="1" applyBorder="1" applyAlignment="1">
      <alignment horizontal="center" vertical="center" wrapText="1"/>
    </xf>
    <xf numFmtId="0" fontId="2" fillId="15" borderId="97" xfId="0" applyFont="1" applyFill="1" applyBorder="1" applyAlignment="1">
      <alignment horizontal="center" vertical="center" wrapText="1"/>
    </xf>
    <xf numFmtId="170" fontId="2" fillId="13" borderId="91" xfId="6" applyFont="1" applyFill="1" applyBorder="1" applyAlignment="1" applyProtection="1">
      <alignment horizontal="center" vertical="center" wrapText="1"/>
    </xf>
    <xf numFmtId="10" fontId="8" fillId="15" borderId="98" xfId="0" applyNumberFormat="1" applyFont="1" applyFill="1" applyBorder="1" applyAlignment="1">
      <alignment horizontal="center"/>
    </xf>
    <xf numFmtId="10" fontId="8" fillId="15" borderId="99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15" borderId="100" xfId="0" applyFont="1" applyFill="1" applyBorder="1" applyAlignment="1">
      <alignment horizontal="center" vertical="center" wrapText="1"/>
    </xf>
    <xf numFmtId="0" fontId="4" fillId="15" borderId="56" xfId="0" applyFont="1" applyFill="1" applyBorder="1" applyAlignment="1">
      <alignment horizontal="center" vertical="center"/>
    </xf>
    <xf numFmtId="0" fontId="4" fillId="15" borderId="96" xfId="0" applyFont="1" applyFill="1" applyBorder="1" applyAlignment="1">
      <alignment horizontal="center" vertical="center"/>
    </xf>
    <xf numFmtId="174" fontId="4" fillId="11" borderId="101" xfId="0" applyNumberFormat="1" applyFont="1" applyFill="1" applyBorder="1" applyProtection="1"/>
    <xf numFmtId="170" fontId="4" fillId="11" borderId="102" xfId="6" applyNumberFormat="1" applyFont="1" applyFill="1" applyBorder="1" applyAlignment="1" applyProtection="1">
      <alignment wrapText="1"/>
    </xf>
    <xf numFmtId="170" fontId="4" fillId="11" borderId="103" xfId="6" applyFont="1" applyFill="1" applyBorder="1" applyAlignment="1" applyProtection="1">
      <alignment wrapText="1"/>
    </xf>
    <xf numFmtId="170" fontId="4" fillId="11" borderId="102" xfId="6" applyFont="1" applyFill="1" applyBorder="1" applyAlignment="1" applyProtection="1">
      <alignment wrapText="1"/>
    </xf>
    <xf numFmtId="170" fontId="4" fillId="11" borderId="104" xfId="6" applyFont="1" applyFill="1" applyBorder="1" applyAlignment="1" applyProtection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right"/>
    </xf>
    <xf numFmtId="174" fontId="7" fillId="0" borderId="0" xfId="0" applyNumberFormat="1" applyFont="1"/>
    <xf numFmtId="0" fontId="10" fillId="0" borderId="0" xfId="0" applyFont="1" applyFill="1" applyBorder="1" applyAlignment="1"/>
    <xf numFmtId="0" fontId="10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0" fontId="4" fillId="0" borderId="1" xfId="6" applyFont="1" applyFill="1" applyBorder="1" applyAlignment="1" applyProtection="1">
      <alignment horizontal="center" vertical="center" wrapText="1"/>
    </xf>
    <xf numFmtId="170" fontId="2" fillId="0" borderId="1" xfId="6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4" fillId="0" borderId="105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left"/>
    </xf>
    <xf numFmtId="0" fontId="2" fillId="16" borderId="15" xfId="0" applyFont="1" applyFill="1" applyBorder="1"/>
    <xf numFmtId="182" fontId="8" fillId="16" borderId="106" xfId="6" applyNumberFormat="1" applyFont="1" applyFill="1" applyBorder="1" applyAlignment="1">
      <alignment horizontal="center"/>
    </xf>
    <xf numFmtId="170" fontId="9" fillId="16" borderId="106" xfId="6" applyFont="1" applyFill="1" applyBorder="1" applyAlignment="1">
      <alignment horizontal="center"/>
    </xf>
    <xf numFmtId="170" fontId="9" fillId="16" borderId="107" xfId="6" applyFont="1" applyFill="1" applyBorder="1"/>
    <xf numFmtId="170" fontId="9" fillId="16" borderId="108" xfId="6" applyFont="1" applyFill="1" applyBorder="1"/>
    <xf numFmtId="170" fontId="9" fillId="16" borderId="106" xfId="6" applyFont="1" applyFill="1" applyBorder="1"/>
    <xf numFmtId="170" fontId="2" fillId="16" borderId="109" xfId="6" applyFont="1" applyFill="1" applyBorder="1"/>
    <xf numFmtId="0" fontId="9" fillId="16" borderId="15" xfId="0" applyFont="1" applyFill="1" applyBorder="1" applyAlignment="1">
      <alignment horizontal="left"/>
    </xf>
    <xf numFmtId="0" fontId="0" fillId="17" borderId="21" xfId="0" applyFill="1" applyBorder="1" applyAlignment="1">
      <alignment horizontal="center"/>
    </xf>
    <xf numFmtId="170" fontId="2" fillId="17" borderId="110" xfId="0" applyNumberFormat="1" applyFont="1" applyFill="1" applyBorder="1"/>
    <xf numFmtId="170" fontId="2" fillId="17" borderId="61" xfId="0" applyNumberFormat="1" applyFont="1" applyFill="1" applyBorder="1"/>
    <xf numFmtId="170" fontId="2" fillId="17" borderId="111" xfId="0" applyNumberFormat="1" applyFont="1" applyFill="1" applyBorder="1"/>
    <xf numFmtId="170" fontId="2" fillId="17" borderId="112" xfId="0" applyNumberFormat="1" applyFont="1" applyFill="1" applyBorder="1"/>
    <xf numFmtId="0" fontId="24" fillId="0" borderId="0" xfId="0" applyFont="1" applyAlignment="1">
      <alignment vertical="top" wrapText="1"/>
    </xf>
    <xf numFmtId="0" fontId="17" fillId="12" borderId="0" xfId="0" applyFont="1" applyFill="1" applyBorder="1" applyProtection="1">
      <protection locked="0"/>
    </xf>
    <xf numFmtId="0" fontId="0" fillId="12" borderId="0" xfId="0" applyFill="1" applyProtection="1">
      <protection locked="0"/>
    </xf>
    <xf numFmtId="0" fontId="0" fillId="12" borderId="0" xfId="0" applyFill="1" applyBorder="1" applyProtection="1">
      <protection locked="0"/>
    </xf>
    <xf numFmtId="182" fontId="8" fillId="12" borderId="113" xfId="6" applyNumberFormat="1" applyFont="1" applyFill="1" applyBorder="1" applyAlignment="1" applyProtection="1">
      <alignment horizontal="center"/>
      <protection locked="0"/>
    </xf>
    <xf numFmtId="0" fontId="8" fillId="12" borderId="114" xfId="0" applyFont="1" applyFill="1" applyBorder="1" applyProtection="1">
      <protection locked="0"/>
    </xf>
    <xf numFmtId="0" fontId="8" fillId="12" borderId="115" xfId="0" applyFont="1" applyFill="1" applyBorder="1" applyProtection="1">
      <protection locked="0"/>
    </xf>
    <xf numFmtId="0" fontId="27" fillId="0" borderId="116" xfId="0" applyFont="1" applyBorder="1" applyProtection="1">
      <protection locked="0"/>
    </xf>
    <xf numFmtId="170" fontId="24" fillId="0" borderId="117" xfId="6" applyFont="1" applyBorder="1" applyAlignment="1" applyProtection="1">
      <alignment horizontal="center"/>
      <protection locked="0"/>
    </xf>
    <xf numFmtId="170" fontId="24" fillId="0" borderId="118" xfId="6" applyFont="1" applyBorder="1" applyProtection="1">
      <protection locked="0"/>
    </xf>
    <xf numFmtId="0" fontId="27" fillId="0" borderId="20" xfId="0" applyFont="1" applyBorder="1" applyProtection="1">
      <protection locked="0"/>
    </xf>
    <xf numFmtId="170" fontId="24" fillId="0" borderId="31" xfId="6" applyFont="1" applyBorder="1" applyAlignment="1" applyProtection="1">
      <alignment horizontal="center"/>
      <protection locked="0"/>
    </xf>
    <xf numFmtId="170" fontId="24" fillId="0" borderId="63" xfId="6" applyFont="1" applyBorder="1" applyProtection="1">
      <protection locked="0"/>
    </xf>
    <xf numFmtId="0" fontId="27" fillId="0" borderId="119" xfId="0" applyFont="1" applyBorder="1" applyProtection="1">
      <protection locked="0"/>
    </xf>
    <xf numFmtId="170" fontId="24" fillId="0" borderId="34" xfId="6" applyFont="1" applyBorder="1" applyAlignment="1" applyProtection="1">
      <alignment horizontal="center"/>
      <protection locked="0"/>
    </xf>
    <xf numFmtId="170" fontId="24" fillId="0" borderId="62" xfId="6" applyFont="1" applyBorder="1" applyProtection="1">
      <protection locked="0"/>
    </xf>
    <xf numFmtId="0" fontId="17" fillId="12" borderId="19" xfId="0" applyFont="1" applyFill="1" applyBorder="1" applyProtection="1">
      <protection locked="0"/>
    </xf>
    <xf numFmtId="182" fontId="8" fillId="12" borderId="120" xfId="6" applyNumberFormat="1" applyFont="1" applyFill="1" applyBorder="1" applyAlignment="1" applyProtection="1">
      <alignment horizontal="center"/>
      <protection locked="0"/>
    </xf>
    <xf numFmtId="0" fontId="8" fillId="12" borderId="121" xfId="0" applyFont="1" applyFill="1" applyBorder="1" applyProtection="1">
      <protection locked="0"/>
    </xf>
    <xf numFmtId="0" fontId="17" fillId="12" borderId="121" xfId="0" applyFont="1" applyFill="1" applyBorder="1" applyProtection="1">
      <protection locked="0"/>
    </xf>
    <xf numFmtId="0" fontId="0" fillId="12" borderId="121" xfId="0" applyFill="1" applyBorder="1" applyProtection="1">
      <protection locked="0"/>
    </xf>
    <xf numFmtId="0" fontId="0" fillId="12" borderId="80" xfId="0" applyFill="1" applyBorder="1" applyProtection="1">
      <protection locked="0"/>
    </xf>
    <xf numFmtId="0" fontId="27" fillId="0" borderId="19" xfId="0" applyFont="1" applyBorder="1" applyProtection="1">
      <protection locked="0"/>
    </xf>
    <xf numFmtId="0" fontId="8" fillId="12" borderId="80" xfId="0" applyFont="1" applyFill="1" applyBorder="1" applyProtection="1">
      <protection locked="0"/>
    </xf>
    <xf numFmtId="170" fontId="8" fillId="0" borderId="77" xfId="6" applyFont="1" applyBorder="1" applyProtection="1"/>
    <xf numFmtId="170" fontId="8" fillId="0" borderId="78" xfId="6" applyFont="1" applyBorder="1" applyProtection="1"/>
    <xf numFmtId="170" fontId="8" fillId="0" borderId="79" xfId="6" applyFont="1" applyBorder="1" applyProtection="1"/>
    <xf numFmtId="0" fontId="23" fillId="0" borderId="122" xfId="0" applyFont="1" applyBorder="1" applyAlignment="1" applyProtection="1">
      <alignment horizontal="center"/>
      <protection locked="0"/>
    </xf>
    <xf numFmtId="0" fontId="23" fillId="0" borderId="123" xfId="0" applyFont="1" applyBorder="1" applyAlignment="1" applyProtection="1">
      <alignment horizontal="center"/>
      <protection locked="0"/>
    </xf>
    <xf numFmtId="0" fontId="23" fillId="0" borderId="124" xfId="0" applyFont="1" applyBorder="1" applyAlignment="1" applyProtection="1">
      <alignment horizontal="center"/>
      <protection locked="0"/>
    </xf>
    <xf numFmtId="0" fontId="12" fillId="0" borderId="24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173" fontId="23" fillId="7" borderId="96" xfId="6" applyNumberFormat="1" applyFont="1" applyFill="1" applyBorder="1" applyProtection="1">
      <protection locked="0"/>
    </xf>
    <xf numFmtId="0" fontId="4" fillId="11" borderId="125" xfId="0" applyFont="1" applyFill="1" applyBorder="1" applyAlignment="1" applyProtection="1">
      <alignment horizontal="left" wrapText="1"/>
    </xf>
    <xf numFmtId="0" fontId="2" fillId="11" borderId="61" xfId="0" applyFont="1" applyFill="1" applyBorder="1" applyAlignment="1" applyProtection="1">
      <alignment horizontal="center" wrapText="1"/>
    </xf>
    <xf numFmtId="0" fontId="2" fillId="11" borderId="101" xfId="0" applyFont="1" applyFill="1" applyBorder="1" applyAlignment="1" applyProtection="1">
      <alignment horizontal="center"/>
    </xf>
    <xf numFmtId="170" fontId="2" fillId="11" borderId="103" xfId="6" applyFont="1" applyFill="1" applyBorder="1" applyAlignment="1" applyProtection="1">
      <alignment wrapText="1"/>
    </xf>
    <xf numFmtId="0" fontId="0" fillId="0" borderId="0" xfId="0" applyProtection="1"/>
    <xf numFmtId="0" fontId="5" fillId="17" borderId="61" xfId="0" applyFont="1" applyFill="1" applyBorder="1" applyAlignment="1" applyProtection="1">
      <alignment horizontal="left"/>
    </xf>
    <xf numFmtId="0" fontId="2" fillId="17" borderId="61" xfId="0" applyFont="1" applyFill="1" applyBorder="1" applyAlignment="1" applyProtection="1">
      <alignment horizontal="center" wrapText="1"/>
    </xf>
    <xf numFmtId="0" fontId="2" fillId="17" borderId="101" xfId="0" applyFont="1" applyFill="1" applyBorder="1" applyAlignment="1" applyProtection="1">
      <alignment horizontal="center"/>
    </xf>
    <xf numFmtId="170" fontId="4" fillId="17" borderId="103" xfId="6" applyNumberFormat="1" applyFont="1" applyFill="1" applyBorder="1" applyProtection="1"/>
    <xf numFmtId="174" fontId="4" fillId="17" borderId="101" xfId="0" applyNumberFormat="1" applyFont="1" applyFill="1" applyBorder="1" applyAlignment="1" applyProtection="1"/>
    <xf numFmtId="170" fontId="4" fillId="17" borderId="126" xfId="6" applyNumberFormat="1" applyFont="1" applyFill="1" applyBorder="1" applyProtection="1"/>
    <xf numFmtId="170" fontId="4" fillId="17" borderId="102" xfId="6" applyNumberFormat="1" applyFont="1" applyFill="1" applyBorder="1" applyProtection="1"/>
    <xf numFmtId="0" fontId="8" fillId="0" borderId="42" xfId="0" applyFont="1" applyBorder="1" applyAlignment="1" applyProtection="1">
      <alignment horizontal="left"/>
    </xf>
    <xf numFmtId="0" fontId="8" fillId="0" borderId="43" xfId="0" applyFont="1" applyBorder="1" applyAlignment="1" applyProtection="1">
      <alignment horizontal="left"/>
    </xf>
    <xf numFmtId="0" fontId="8" fillId="0" borderId="44" xfId="0" applyFont="1" applyBorder="1" applyAlignment="1" applyProtection="1">
      <alignment horizontal="left"/>
    </xf>
    <xf numFmtId="174" fontId="4" fillId="11" borderId="47" xfId="0" applyNumberFormat="1" applyFont="1" applyFill="1" applyBorder="1" applyProtection="1"/>
    <xf numFmtId="0" fontId="4" fillId="11" borderId="104" xfId="0" applyFont="1" applyFill="1" applyBorder="1" applyAlignment="1" applyProtection="1">
      <alignment horizontal="center" wrapText="1"/>
    </xf>
    <xf numFmtId="0" fontId="4" fillId="11" borderId="127" xfId="0" applyFont="1" applyFill="1" applyBorder="1" applyAlignment="1" applyProtection="1">
      <alignment horizontal="center" wrapText="1"/>
    </xf>
    <xf numFmtId="0" fontId="8" fillId="0" borderId="128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center"/>
    </xf>
    <xf numFmtId="177" fontId="8" fillId="0" borderId="3" xfId="0" applyNumberFormat="1" applyFont="1" applyBorder="1" applyAlignment="1" applyProtection="1">
      <alignment horizontal="center"/>
    </xf>
    <xf numFmtId="0" fontId="4" fillId="17" borderId="61" xfId="0" applyFont="1" applyFill="1" applyBorder="1" applyAlignment="1" applyProtection="1">
      <alignment horizontal="center" vertical="center" wrapText="1"/>
    </xf>
    <xf numFmtId="0" fontId="2" fillId="17" borderId="61" xfId="0" applyFont="1" applyFill="1" applyBorder="1" applyAlignment="1" applyProtection="1">
      <alignment horizontal="center" vertical="center" wrapText="1"/>
    </xf>
    <xf numFmtId="0" fontId="2" fillId="17" borderId="101" xfId="0" applyFont="1" applyFill="1" applyBorder="1" applyAlignment="1" applyProtection="1">
      <alignment horizontal="center" vertical="center"/>
    </xf>
    <xf numFmtId="185" fontId="4" fillId="17" borderId="103" xfId="0" applyNumberFormat="1" applyFont="1" applyFill="1" applyBorder="1" applyAlignment="1" applyProtection="1">
      <alignment vertical="center"/>
    </xf>
    <xf numFmtId="174" fontId="4" fillId="17" borderId="101" xfId="0" applyNumberFormat="1" applyFont="1" applyFill="1" applyBorder="1" applyAlignment="1" applyProtection="1">
      <alignment vertical="center"/>
    </xf>
    <xf numFmtId="185" fontId="4" fillId="17" borderId="126" xfId="0" applyNumberFormat="1" applyFont="1" applyFill="1" applyBorder="1" applyAlignment="1" applyProtection="1">
      <alignment vertical="center"/>
    </xf>
    <xf numFmtId="0" fontId="4" fillId="17" borderId="126" xfId="0" applyNumberFormat="1" applyFont="1" applyFill="1" applyBorder="1" applyAlignment="1" applyProtection="1">
      <alignment vertical="center"/>
    </xf>
    <xf numFmtId="170" fontId="4" fillId="17" borderId="129" xfId="6" applyFont="1" applyFill="1" applyBorder="1" applyAlignment="1" applyProtection="1">
      <alignment vertical="center"/>
    </xf>
    <xf numFmtId="174" fontId="4" fillId="17" borderId="130" xfId="0" applyNumberFormat="1" applyFont="1" applyFill="1" applyBorder="1" applyAlignment="1" applyProtection="1">
      <alignment vertical="center"/>
    </xf>
    <xf numFmtId="0" fontId="5" fillId="17" borderId="61" xfId="0" applyFont="1" applyFill="1" applyBorder="1" applyAlignment="1" applyProtection="1">
      <alignment horizontal="left" vertical="center"/>
    </xf>
    <xf numFmtId="170" fontId="4" fillId="17" borderId="102" xfId="0" applyNumberFormat="1" applyFont="1" applyFill="1" applyBorder="1" applyAlignment="1" applyProtection="1">
      <alignment vertical="center"/>
    </xf>
    <xf numFmtId="0" fontId="4" fillId="17" borderId="102" xfId="0" applyNumberFormat="1" applyFont="1" applyFill="1" applyBorder="1" applyAlignment="1" applyProtection="1">
      <alignment vertical="center"/>
    </xf>
    <xf numFmtId="170" fontId="4" fillId="17" borderId="103" xfId="6" applyNumberFormat="1" applyFont="1" applyFill="1" applyBorder="1" applyAlignment="1" applyProtection="1">
      <alignment vertical="center"/>
    </xf>
    <xf numFmtId="0" fontId="4" fillId="17" borderId="126" xfId="6" applyNumberFormat="1" applyFont="1" applyFill="1" applyBorder="1" applyProtection="1"/>
    <xf numFmtId="170" fontId="23" fillId="18" borderId="131" xfId="10" applyFont="1" applyFill="1" applyBorder="1" applyAlignment="1" applyProtection="1">
      <alignment horizontal="center"/>
      <protection locked="0"/>
    </xf>
    <xf numFmtId="170" fontId="23" fillId="0" borderId="94" xfId="6" applyNumberFormat="1" applyFont="1" applyFill="1" applyBorder="1" applyProtection="1">
      <protection locked="0"/>
    </xf>
    <xf numFmtId="177" fontId="3" fillId="0" borderId="0" xfId="0" applyNumberFormat="1" applyFont="1" applyBorder="1" applyAlignment="1" applyProtection="1">
      <alignment horizontal="center"/>
      <protection locked="0"/>
    </xf>
    <xf numFmtId="10" fontId="22" fillId="0" borderId="0" xfId="0" applyNumberFormat="1" applyFont="1" applyBorder="1" applyAlignment="1" applyProtection="1">
      <alignment vertical="top"/>
      <protection locked="0"/>
    </xf>
    <xf numFmtId="0" fontId="22" fillId="0" borderId="0" xfId="1" applyNumberFormat="1" applyFont="1" applyBorder="1" applyAlignment="1" applyProtection="1">
      <alignment vertical="top"/>
      <protection locked="0"/>
    </xf>
    <xf numFmtId="0" fontId="28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15" fillId="0" borderId="0" xfId="0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Border="1" applyAlignment="1" applyProtection="1">
      <alignment vertical="top" wrapText="1"/>
      <protection locked="0"/>
    </xf>
    <xf numFmtId="14" fontId="1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4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134" xfId="0" applyFont="1" applyBorder="1" applyAlignment="1" applyProtection="1">
      <alignment horizontal="center"/>
      <protection locked="0"/>
    </xf>
    <xf numFmtId="0" fontId="9" fillId="16" borderId="81" xfId="0" applyFont="1" applyFill="1" applyBorder="1"/>
    <xf numFmtId="0" fontId="9" fillId="16" borderId="35" xfId="0" applyFont="1" applyFill="1" applyBorder="1"/>
    <xf numFmtId="0" fontId="9" fillId="16" borderId="137" xfId="0" applyFont="1" applyFill="1" applyBorder="1"/>
    <xf numFmtId="0" fontId="9" fillId="0" borderId="0" xfId="0" applyFont="1" applyBorder="1" applyAlignment="1">
      <alignment horizontal="center"/>
    </xf>
    <xf numFmtId="0" fontId="19" fillId="0" borderId="40" xfId="0" applyFont="1" applyBorder="1" applyAlignment="1" applyProtection="1">
      <alignment horizontal="center"/>
      <protection locked="0"/>
    </xf>
    <xf numFmtId="0" fontId="19" fillId="0" borderId="135" xfId="0" applyFont="1" applyBorder="1" applyAlignment="1" applyProtection="1">
      <alignment horizontal="center"/>
      <protection locked="0"/>
    </xf>
    <xf numFmtId="0" fontId="19" fillId="0" borderId="132" xfId="0" applyFont="1" applyBorder="1" applyAlignment="1" applyProtection="1">
      <alignment horizontal="center"/>
      <protection locked="0"/>
    </xf>
    <xf numFmtId="0" fontId="19" fillId="0" borderId="133" xfId="0" applyFont="1" applyBorder="1" applyAlignment="1" applyProtection="1">
      <alignment horizontal="center"/>
      <protection locked="0"/>
    </xf>
    <xf numFmtId="0" fontId="2" fillId="15" borderId="151" xfId="0" applyFont="1" applyFill="1" applyBorder="1" applyAlignment="1">
      <alignment horizontal="center" vertical="center" wrapText="1"/>
    </xf>
    <xf numFmtId="0" fontId="2" fillId="15" borderId="152" xfId="0" applyFont="1" applyFill="1" applyBorder="1" applyAlignment="1">
      <alignment horizontal="center" vertical="center" wrapText="1"/>
    </xf>
    <xf numFmtId="0" fontId="10" fillId="15" borderId="161" xfId="0" applyFont="1" applyFill="1" applyBorder="1" applyAlignment="1">
      <alignment horizontal="center" vertical="center" wrapText="1"/>
    </xf>
    <xf numFmtId="0" fontId="10" fillId="15" borderId="146" xfId="0" applyFont="1" applyFill="1" applyBorder="1" applyAlignment="1">
      <alignment horizontal="center" vertical="center" wrapText="1"/>
    </xf>
    <xf numFmtId="0" fontId="10" fillId="15" borderId="162" xfId="0" applyFont="1" applyFill="1" applyBorder="1" applyAlignment="1">
      <alignment horizontal="center" vertical="center" wrapText="1"/>
    </xf>
    <xf numFmtId="170" fontId="9" fillId="16" borderId="137" xfId="6" applyFont="1" applyFill="1" applyBorder="1"/>
    <xf numFmtId="170" fontId="9" fillId="16" borderId="138" xfId="6" applyFont="1" applyFill="1" applyBorder="1"/>
    <xf numFmtId="0" fontId="2" fillId="15" borderId="157" xfId="0" applyFont="1" applyFill="1" applyBorder="1" applyAlignment="1">
      <alignment horizontal="center" vertical="center" wrapText="1"/>
    </xf>
    <xf numFmtId="0" fontId="2" fillId="15" borderId="60" xfId="0" applyFont="1" applyFill="1" applyBorder="1" applyAlignment="1">
      <alignment horizontal="center" vertical="center" wrapText="1"/>
    </xf>
    <xf numFmtId="0" fontId="0" fillId="0" borderId="145" xfId="0" applyFill="1" applyBorder="1" applyAlignment="1">
      <alignment horizontal="center"/>
    </xf>
    <xf numFmtId="0" fontId="0" fillId="0" borderId="146" xfId="0" applyFill="1" applyBorder="1" applyAlignment="1">
      <alignment horizontal="center"/>
    </xf>
    <xf numFmtId="0" fontId="0" fillId="0" borderId="109" xfId="0" applyFill="1" applyBorder="1" applyAlignment="1">
      <alignment horizontal="center"/>
    </xf>
    <xf numFmtId="0" fontId="8" fillId="0" borderId="139" xfId="0" applyFont="1" applyFill="1" applyBorder="1" applyAlignment="1">
      <alignment horizontal="center"/>
    </xf>
    <xf numFmtId="0" fontId="8" fillId="0" borderId="136" xfId="0" applyFont="1" applyFill="1" applyBorder="1" applyAlignment="1">
      <alignment horizontal="center"/>
    </xf>
    <xf numFmtId="0" fontId="8" fillId="0" borderId="140" xfId="0" applyFont="1" applyFill="1" applyBorder="1" applyAlignment="1">
      <alignment horizontal="center"/>
    </xf>
    <xf numFmtId="0" fontId="8" fillId="0" borderId="14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42" xfId="0" applyFont="1" applyFill="1" applyBorder="1" applyAlignment="1">
      <alignment horizontal="center"/>
    </xf>
    <xf numFmtId="0" fontId="8" fillId="0" borderId="14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44" xfId="0" applyFont="1" applyFill="1" applyBorder="1" applyAlignment="1">
      <alignment horizontal="center"/>
    </xf>
    <xf numFmtId="0" fontId="2" fillId="15" borderId="148" xfId="0" applyFont="1" applyFill="1" applyBorder="1" applyAlignment="1">
      <alignment horizontal="center" vertical="center" wrapText="1"/>
    </xf>
    <xf numFmtId="0" fontId="2" fillId="15" borderId="149" xfId="0" applyFont="1" applyFill="1" applyBorder="1" applyAlignment="1">
      <alignment horizontal="center" vertical="center" wrapText="1"/>
    </xf>
    <xf numFmtId="0" fontId="2" fillId="15" borderId="67" xfId="0" applyFont="1" applyFill="1" applyBorder="1" applyAlignment="1">
      <alignment horizontal="center" vertical="center" wrapText="1"/>
    </xf>
    <xf numFmtId="0" fontId="2" fillId="15" borderId="65" xfId="0" applyFont="1" applyFill="1" applyBorder="1" applyAlignment="1">
      <alignment horizontal="center" vertical="center" wrapText="1"/>
    </xf>
    <xf numFmtId="0" fontId="2" fillId="15" borderId="87" xfId="0" applyFont="1" applyFill="1" applyBorder="1" applyAlignment="1">
      <alignment horizontal="center" vertical="center" wrapText="1"/>
    </xf>
    <xf numFmtId="0" fontId="2" fillId="15" borderId="150" xfId="0" applyFont="1" applyFill="1" applyBorder="1" applyAlignment="1">
      <alignment horizontal="center" vertical="center" wrapText="1"/>
    </xf>
    <xf numFmtId="0" fontId="2" fillId="15" borderId="151" xfId="0" applyFont="1" applyFill="1" applyBorder="1" applyAlignment="1">
      <alignment horizontal="center" vertical="center"/>
    </xf>
    <xf numFmtId="0" fontId="2" fillId="15" borderId="68" xfId="0" applyFont="1" applyFill="1" applyBorder="1" applyAlignment="1">
      <alignment horizontal="center" vertical="center"/>
    </xf>
    <xf numFmtId="0" fontId="2" fillId="15" borderId="152" xfId="0" applyFont="1" applyFill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2" fillId="15" borderId="142" xfId="0" applyFont="1" applyFill="1" applyBorder="1" applyAlignment="1">
      <alignment horizontal="center" vertical="center"/>
    </xf>
    <xf numFmtId="0" fontId="2" fillId="15" borderId="73" xfId="0" applyFont="1" applyFill="1" applyBorder="1" applyAlignment="1">
      <alignment horizontal="center" vertical="center"/>
    </xf>
    <xf numFmtId="0" fontId="2" fillId="15" borderId="153" xfId="0" applyFont="1" applyFill="1" applyBorder="1" applyAlignment="1">
      <alignment horizontal="center" vertical="center"/>
    </xf>
    <xf numFmtId="0" fontId="2" fillId="15" borderId="154" xfId="0" applyFont="1" applyFill="1" applyBorder="1" applyAlignment="1">
      <alignment horizontal="center" vertical="center"/>
    </xf>
    <xf numFmtId="0" fontId="2" fillId="15" borderId="155" xfId="0" applyFont="1" applyFill="1" applyBorder="1" applyAlignment="1">
      <alignment horizontal="center" vertical="center" wrapText="1"/>
    </xf>
    <xf numFmtId="0" fontId="2" fillId="15" borderId="156" xfId="0" applyFont="1" applyFill="1" applyBorder="1" applyAlignment="1">
      <alignment horizontal="center" vertical="center" wrapText="1"/>
    </xf>
    <xf numFmtId="0" fontId="2" fillId="15" borderId="98" xfId="0" applyFont="1" applyFill="1" applyBorder="1" applyAlignment="1">
      <alignment horizontal="center" vertical="center" wrapText="1"/>
    </xf>
    <xf numFmtId="0" fontId="2" fillId="15" borderId="99" xfId="0" applyFont="1" applyFill="1" applyBorder="1" applyAlignment="1">
      <alignment horizontal="center" vertical="center" wrapText="1"/>
    </xf>
    <xf numFmtId="0" fontId="2" fillId="15" borderId="158" xfId="0" applyFont="1" applyFill="1" applyBorder="1" applyAlignment="1">
      <alignment horizontal="center" vertical="center" wrapText="1"/>
    </xf>
    <xf numFmtId="0" fontId="2" fillId="15" borderId="159" xfId="0" applyFont="1" applyFill="1" applyBorder="1" applyAlignment="1">
      <alignment horizontal="center" vertical="center" wrapText="1"/>
    </xf>
    <xf numFmtId="0" fontId="2" fillId="15" borderId="160" xfId="0" applyFont="1" applyFill="1" applyBorder="1" applyAlignment="1">
      <alignment horizontal="center" vertical="center" wrapText="1"/>
    </xf>
    <xf numFmtId="0" fontId="10" fillId="17" borderId="46" xfId="0" applyFont="1" applyFill="1" applyBorder="1" applyAlignment="1">
      <alignment horizontal="right"/>
    </xf>
    <xf numFmtId="0" fontId="10" fillId="17" borderId="21" xfId="0" applyFont="1" applyFill="1" applyBorder="1" applyAlignment="1">
      <alignment horizontal="right"/>
    </xf>
    <xf numFmtId="0" fontId="10" fillId="17" borderId="147" xfId="0" applyFont="1" applyFill="1" applyBorder="1" applyAlignment="1">
      <alignment horizontal="right"/>
    </xf>
    <xf numFmtId="0" fontId="3" fillId="0" borderId="2" xfId="0" applyFont="1" applyBorder="1" applyAlignment="1" applyProtection="1">
      <alignment horizontal="center"/>
    </xf>
    <xf numFmtId="177" fontId="3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77" fontId="3" fillId="0" borderId="2" xfId="0" applyNumberFormat="1" applyFont="1" applyBorder="1" applyAlignment="1" applyProtection="1">
      <alignment horizontal="center"/>
      <protection locked="0"/>
    </xf>
    <xf numFmtId="0" fontId="29" fillId="8" borderId="113" xfId="0" applyFont="1" applyFill="1" applyBorder="1" applyAlignment="1">
      <alignment horizontal="right"/>
    </xf>
    <xf numFmtId="0" fontId="29" fillId="8" borderId="114" xfId="0" applyFont="1" applyFill="1" applyBorder="1" applyAlignment="1">
      <alignment horizontal="right"/>
    </xf>
    <xf numFmtId="0" fontId="29" fillId="8" borderId="115" xfId="0" applyFont="1" applyFill="1" applyBorder="1" applyAlignment="1">
      <alignment horizontal="right"/>
    </xf>
    <xf numFmtId="0" fontId="0" fillId="8" borderId="137" xfId="0" applyFill="1" applyBorder="1"/>
    <xf numFmtId="0" fontId="0" fillId="8" borderId="138" xfId="0" applyFill="1" applyBorder="1"/>
    <xf numFmtId="170" fontId="2" fillId="17" borderId="27" xfId="0" applyNumberFormat="1" applyFont="1" applyFill="1" applyBorder="1"/>
    <xf numFmtId="170" fontId="2" fillId="17" borderId="147" xfId="0" applyNumberFormat="1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6" xfId="0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25" xfId="0" applyFont="1" applyBorder="1" applyAlignment="1"/>
    <xf numFmtId="0" fontId="30" fillId="0" borderId="20" xfId="0" applyFont="1" applyBorder="1" applyAlignment="1"/>
    <xf numFmtId="0" fontId="30" fillId="0" borderId="170" xfId="0" applyFont="1" applyBorder="1" applyAlignment="1"/>
    <xf numFmtId="0" fontId="9" fillId="0" borderId="75" xfId="0" applyFont="1" applyBorder="1" applyAlignment="1">
      <alignment horizontal="center"/>
    </xf>
    <xf numFmtId="0" fontId="9" fillId="0" borderId="171" xfId="0" applyFont="1" applyBorder="1" applyAlignment="1">
      <alignment horizontal="center"/>
    </xf>
    <xf numFmtId="0" fontId="23" fillId="0" borderId="172" xfId="0" applyFont="1" applyBorder="1" applyAlignment="1" applyProtection="1">
      <alignment horizontal="center"/>
      <protection locked="0"/>
    </xf>
    <xf numFmtId="0" fontId="23" fillId="0" borderId="173" xfId="0" applyFont="1" applyBorder="1" applyAlignment="1" applyProtection="1">
      <alignment horizontal="center"/>
      <protection locked="0"/>
    </xf>
    <xf numFmtId="0" fontId="20" fillId="0" borderId="0" xfId="0" applyFont="1" applyAlignment="1">
      <alignment vertical="top" wrapText="1"/>
    </xf>
    <xf numFmtId="0" fontId="4" fillId="9" borderId="157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right" wrapText="1"/>
    </xf>
    <xf numFmtId="0" fontId="14" fillId="0" borderId="153" xfId="0" applyFont="1" applyFill="1" applyBorder="1" applyAlignment="1">
      <alignment horizontal="right" wrapText="1"/>
    </xf>
    <xf numFmtId="0" fontId="14" fillId="0" borderId="150" xfId="0" applyFont="1" applyFill="1" applyBorder="1" applyAlignment="1">
      <alignment horizontal="right" wrapText="1"/>
    </xf>
    <xf numFmtId="0" fontId="14" fillId="8" borderId="26" xfId="0" applyFont="1" applyFill="1" applyBorder="1" applyAlignment="1">
      <alignment horizontal="right"/>
    </xf>
    <xf numFmtId="0" fontId="14" fillId="8" borderId="163" xfId="0" applyFont="1" applyFill="1" applyBorder="1" applyAlignment="1">
      <alignment horizontal="right"/>
    </xf>
    <xf numFmtId="170" fontId="29" fillId="0" borderId="151" xfId="6" applyNumberFormat="1" applyFont="1" applyFill="1" applyBorder="1" applyAlignment="1">
      <alignment horizontal="center" vertical="center" wrapText="1"/>
    </xf>
    <xf numFmtId="170" fontId="29" fillId="0" borderId="164" xfId="6" applyNumberFormat="1" applyFont="1" applyFill="1" applyBorder="1" applyAlignment="1">
      <alignment horizontal="center" vertical="center" wrapText="1"/>
    </xf>
    <xf numFmtId="170" fontId="29" fillId="0" borderId="39" xfId="6" applyNumberFormat="1" applyFont="1" applyFill="1" applyBorder="1" applyAlignment="1">
      <alignment horizontal="center" vertical="center" wrapText="1"/>
    </xf>
    <xf numFmtId="170" fontId="29" fillId="0" borderId="165" xfId="6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vertical="top"/>
    </xf>
    <xf numFmtId="0" fontId="0" fillId="0" borderId="165" xfId="0" applyBorder="1" applyAlignment="1">
      <alignment vertical="top"/>
    </xf>
    <xf numFmtId="0" fontId="0" fillId="0" borderId="166" xfId="0" applyBorder="1" applyAlignment="1">
      <alignment vertical="top"/>
    </xf>
    <xf numFmtId="0" fontId="0" fillId="0" borderId="130" xfId="0" applyBorder="1" applyAlignment="1">
      <alignment vertical="top"/>
    </xf>
    <xf numFmtId="0" fontId="30" fillId="0" borderId="167" xfId="0" applyFont="1" applyBorder="1" applyAlignment="1"/>
    <xf numFmtId="0" fontId="30" fillId="0" borderId="168" xfId="0" applyFont="1" applyBorder="1" applyAlignment="1"/>
    <xf numFmtId="0" fontId="30" fillId="0" borderId="169" xfId="0" applyFont="1" applyBorder="1" applyAlignment="1"/>
    <xf numFmtId="0" fontId="10" fillId="0" borderId="0" xfId="0" applyFont="1" applyFill="1" applyBorder="1" applyAlignment="1">
      <alignment horizontal="right"/>
    </xf>
    <xf numFmtId="0" fontId="4" fillId="11" borderId="104" xfId="0" applyFont="1" applyFill="1" applyBorder="1" applyAlignment="1" applyProtection="1">
      <alignment horizontal="center" wrapText="1"/>
    </xf>
    <xf numFmtId="0" fontId="4" fillId="11" borderId="127" xfId="0" applyFont="1" applyFill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  <protection locked="0"/>
    </xf>
    <xf numFmtId="0" fontId="24" fillId="0" borderId="170" xfId="0" applyFont="1" applyBorder="1" applyAlignment="1" applyProtection="1">
      <alignment horizontal="left"/>
      <protection locked="0"/>
    </xf>
    <xf numFmtId="0" fontId="24" fillId="0" borderId="18" xfId="0" applyFont="1" applyBorder="1" applyAlignment="1" applyProtection="1">
      <alignment horizontal="left"/>
      <protection locked="0"/>
    </xf>
    <xf numFmtId="0" fontId="24" fillId="0" borderId="174" xfId="0" applyFont="1" applyBorder="1" applyAlignment="1" applyProtection="1">
      <alignment horizontal="left"/>
      <protection locked="0"/>
    </xf>
    <xf numFmtId="0" fontId="4" fillId="15" borderId="148" xfId="0" applyFont="1" applyFill="1" applyBorder="1" applyAlignment="1">
      <alignment horizontal="center" vertical="center" wrapText="1"/>
    </xf>
    <xf numFmtId="0" fontId="4" fillId="15" borderId="68" xfId="0" applyFont="1" applyFill="1" applyBorder="1" applyAlignment="1">
      <alignment horizontal="center" vertical="center" wrapText="1"/>
    </xf>
    <xf numFmtId="0" fontId="4" fillId="15" borderId="149" xfId="0" applyFont="1" applyFill="1" applyBorder="1" applyAlignment="1">
      <alignment horizontal="center" vertical="center" wrapText="1"/>
    </xf>
    <xf numFmtId="0" fontId="4" fillId="15" borderId="87" xfId="0" applyFont="1" applyFill="1" applyBorder="1" applyAlignment="1">
      <alignment horizontal="center" vertical="center" wrapText="1"/>
    </xf>
    <xf numFmtId="0" fontId="4" fillId="15" borderId="153" xfId="0" applyFont="1" applyFill="1" applyBorder="1" applyAlignment="1">
      <alignment horizontal="center" vertical="center" wrapText="1"/>
    </xf>
    <xf numFmtId="0" fontId="4" fillId="15" borderId="150" xfId="0" applyFont="1" applyFill="1" applyBorder="1" applyAlignment="1">
      <alignment horizontal="center" vertical="center" wrapText="1"/>
    </xf>
    <xf numFmtId="0" fontId="4" fillId="15" borderId="175" xfId="0" applyFont="1" applyFill="1" applyBorder="1" applyAlignment="1">
      <alignment horizontal="center" vertical="center" wrapText="1"/>
    </xf>
    <xf numFmtId="0" fontId="4" fillId="15" borderId="88" xfId="0" applyFont="1" applyFill="1" applyBorder="1" applyAlignment="1">
      <alignment horizontal="center" vertical="center" wrapText="1"/>
    </xf>
    <xf numFmtId="0" fontId="4" fillId="15" borderId="157" xfId="0" applyFont="1" applyFill="1" applyBorder="1" applyAlignment="1">
      <alignment horizontal="center" vertical="center" wrapText="1"/>
    </xf>
    <xf numFmtId="0" fontId="4" fillId="15" borderId="99" xfId="0" applyFont="1" applyFill="1" applyBorder="1" applyAlignment="1">
      <alignment horizontal="center" vertical="center" wrapText="1"/>
    </xf>
    <xf numFmtId="0" fontId="4" fillId="15" borderId="151" xfId="0" applyFont="1" applyFill="1" applyBorder="1" applyAlignment="1">
      <alignment horizontal="center" vertical="center" wrapText="1"/>
    </xf>
    <xf numFmtId="0" fontId="4" fillId="15" borderId="73" xfId="0" applyFont="1" applyFill="1" applyBorder="1" applyAlignment="1">
      <alignment horizontal="center" vertical="center" wrapText="1"/>
    </xf>
    <xf numFmtId="0" fontId="5" fillId="17" borderId="103" xfId="0" applyFont="1" applyFill="1" applyBorder="1" applyAlignment="1" applyProtection="1">
      <alignment horizontal="center"/>
    </xf>
    <xf numFmtId="0" fontId="5" fillId="17" borderId="126" xfId="0" applyFont="1" applyFill="1" applyBorder="1" applyAlignment="1" applyProtection="1">
      <alignment horizontal="center"/>
    </xf>
    <xf numFmtId="0" fontId="5" fillId="17" borderId="176" xfId="0" applyFont="1" applyFill="1" applyBorder="1" applyAlignment="1" applyProtection="1">
      <alignment horizontal="center"/>
    </xf>
    <xf numFmtId="0" fontId="2" fillId="15" borderId="92" xfId="0" applyFont="1" applyFill="1" applyBorder="1" applyAlignment="1">
      <alignment horizontal="center"/>
    </xf>
    <xf numFmtId="0" fontId="4" fillId="15" borderId="93" xfId="0" applyFont="1" applyFill="1" applyBorder="1" applyAlignment="1">
      <alignment horizontal="center"/>
    </xf>
    <xf numFmtId="0" fontId="4" fillId="15" borderId="92" xfId="0" applyFont="1" applyFill="1" applyBorder="1" applyAlignment="1">
      <alignment horizontal="center"/>
    </xf>
    <xf numFmtId="0" fontId="0" fillId="15" borderId="93" xfId="0" applyFill="1" applyBorder="1" applyAlignment="1">
      <alignment horizontal="center"/>
    </xf>
    <xf numFmtId="170" fontId="4" fillId="15" borderId="92" xfId="6" applyFont="1" applyFill="1" applyBorder="1" applyAlignment="1">
      <alignment horizontal="center"/>
    </xf>
    <xf numFmtId="170" fontId="4" fillId="15" borderId="93" xfId="6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2" fillId="15" borderId="93" xfId="0" applyFont="1" applyFill="1" applyBorder="1" applyAlignment="1">
      <alignment horizontal="center"/>
    </xf>
    <xf numFmtId="0" fontId="23" fillId="2" borderId="13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 applyProtection="1">
      <alignment horizontal="left"/>
      <protection locked="0"/>
    </xf>
    <xf numFmtId="0" fontId="23" fillId="2" borderId="163" xfId="0" applyFont="1" applyFill="1" applyBorder="1" applyAlignment="1" applyProtection="1">
      <alignment horizontal="left"/>
      <protection locked="0"/>
    </xf>
    <xf numFmtId="0" fontId="24" fillId="0" borderId="168" xfId="0" applyFont="1" applyBorder="1" applyAlignment="1" applyProtection="1">
      <alignment horizontal="left"/>
      <protection locked="0"/>
    </xf>
    <xf numFmtId="0" fontId="24" fillId="0" borderId="169" xfId="0" applyFont="1" applyBorder="1" applyAlignment="1" applyProtection="1">
      <alignment horizontal="left"/>
      <protection locked="0"/>
    </xf>
    <xf numFmtId="0" fontId="4" fillId="17" borderId="103" xfId="0" applyFont="1" applyFill="1" applyBorder="1" applyAlignment="1" applyProtection="1">
      <alignment horizontal="center" vertical="center" wrapText="1"/>
    </xf>
    <xf numFmtId="0" fontId="4" fillId="17" borderId="126" xfId="0" applyFont="1" applyFill="1" applyBorder="1" applyAlignment="1" applyProtection="1">
      <alignment horizontal="center" vertical="center" wrapText="1"/>
    </xf>
    <xf numFmtId="0" fontId="4" fillId="17" borderId="176" xfId="0" applyFont="1" applyFill="1" applyBorder="1" applyAlignment="1" applyProtection="1">
      <alignment horizontal="center" vertical="center" wrapText="1"/>
    </xf>
    <xf numFmtId="0" fontId="4" fillId="11" borderId="104" xfId="0" applyFont="1" applyFill="1" applyBorder="1" applyAlignment="1" applyProtection="1">
      <alignment horizontal="center"/>
    </xf>
    <xf numFmtId="0" fontId="4" fillId="11" borderId="127" xfId="0" applyFont="1" applyFill="1" applyBorder="1" applyAlignment="1" applyProtection="1">
      <alignment horizontal="center"/>
    </xf>
    <xf numFmtId="0" fontId="4" fillId="15" borderId="177" xfId="0" applyFont="1" applyFill="1" applyBorder="1" applyAlignment="1">
      <alignment horizontal="center"/>
    </xf>
    <xf numFmtId="0" fontId="0" fillId="15" borderId="178" xfId="0" applyFill="1" applyBorder="1" applyAlignment="1">
      <alignment horizontal="center"/>
    </xf>
    <xf numFmtId="0" fontId="5" fillId="17" borderId="103" xfId="0" applyFont="1" applyFill="1" applyBorder="1" applyAlignment="1" applyProtection="1">
      <alignment horizontal="center" vertical="center"/>
    </xf>
    <xf numFmtId="0" fontId="5" fillId="17" borderId="126" xfId="0" applyFont="1" applyFill="1" applyBorder="1" applyAlignment="1" applyProtection="1">
      <alignment horizontal="center" vertical="center"/>
    </xf>
    <xf numFmtId="0" fontId="24" fillId="0" borderId="20" xfId="0" applyFont="1" applyBorder="1" applyAlignment="1" applyProtection="1">
      <alignment horizontal="left"/>
    </xf>
    <xf numFmtId="0" fontId="24" fillId="0" borderId="170" xfId="0" applyFont="1" applyBorder="1" applyAlignment="1" applyProtection="1">
      <alignment horizontal="left"/>
    </xf>
  </cellXfs>
  <cellStyles count="17">
    <cellStyle name="Comma" xfId="1" builtinId="3"/>
    <cellStyle name="Comma 2" xfId="2"/>
    <cellStyle name="Comma 3" xfId="3"/>
    <cellStyle name="Comma 3 2" xfId="4"/>
    <cellStyle name="Comma 4" xfId="5"/>
    <cellStyle name="Currency" xfId="6" builtinId="4"/>
    <cellStyle name="Currency 2" xfId="7"/>
    <cellStyle name="Currency 3" xfId="8"/>
    <cellStyle name="Currency 3 2" xfId="9"/>
    <cellStyle name="Currency 4" xfId="10"/>
    <cellStyle name="Normal" xfId="0" builtinId="0"/>
    <cellStyle name="Normal 2" xfId="11"/>
    <cellStyle name="Percent" xfId="12" builtinId="5"/>
    <cellStyle name="Percent 2" xfId="13"/>
    <cellStyle name="Percent 3" xfId="14"/>
    <cellStyle name="Percent 3 2" xfId="15"/>
    <cellStyle name="Percent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19051</xdr:colOff>
      <xdr:row>40</xdr:row>
      <xdr:rowOff>66675</xdr:rowOff>
    </xdr:from>
    <xdr:to>
      <xdr:col>16</xdr:col>
      <xdr:colOff>428625</xdr:colOff>
      <xdr:row>41</xdr:row>
      <xdr:rowOff>0</xdr:rowOff>
    </xdr:to>
    <xdr:sp macro="" textlink="">
      <xdr:nvSpPr>
        <xdr:cNvPr id="2" name="TextBox 1"/>
        <xdr:cNvSpPr txBox="1"/>
      </xdr:nvSpPr>
      <xdr:spPr>
        <a:xfrm>
          <a:off x="6267451" y="8858250"/>
          <a:ext cx="4676774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r>
            <a:rPr lang="en-US" sz="1000"/>
            <a:t>When using City Cost Index (CCI) published by RS Means, a CCI of 112.1 should be converted to +12.1 location factor and a CCI of 93.5 converted to a -6.5 location factor.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33131</xdr:colOff>
      <xdr:row>49</xdr:row>
      <xdr:rowOff>1</xdr:rowOff>
    </xdr:from>
    <xdr:to>
      <xdr:col>13</xdr:col>
      <xdr:colOff>1006069</xdr:colOff>
      <xdr:row>50</xdr:row>
      <xdr:rowOff>214934</xdr:rowOff>
    </xdr:to>
    <xdr:sp macro="" textlink="">
      <xdr:nvSpPr>
        <xdr:cNvPr id="2" name="TextBox 1"/>
        <xdr:cNvSpPr txBox="1"/>
      </xdr:nvSpPr>
      <xdr:spPr>
        <a:xfrm>
          <a:off x="33131" y="8191501"/>
          <a:ext cx="13575196" cy="40543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GFP costs only apply when the Government pre-purchases items, or provides other materials out of Government inventory, to be installed by contractor.  Adjustments and Markup on GFP only include Inflation Escalation;  No other adjustment factors or O&amp;P markup have been applied.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3"/>
  <sheetViews>
    <sheetView zoomScaleNormal="100" zoomScaleSheetLayoutView="100" workbookViewId="0">
      <selection activeCell="D4" sqref="D4:H4"/>
    </sheetView>
  </sheetViews>
  <sheetFormatPr defaultRowHeight="12.75" x14ac:dyDescent="0.2"/>
  <cols>
    <col min="1" max="1" width="1.7109375" customWidth="1"/>
    <col min="2" max="2" width="4.28515625" customWidth="1"/>
    <col min="3" max="3" width="10.7109375" customWidth="1"/>
    <col min="4" max="4" width="9.85546875" customWidth="1"/>
    <col min="5" max="5" width="9.7109375" customWidth="1"/>
    <col min="6" max="6" width="7.7109375" customWidth="1"/>
    <col min="7" max="7" width="1.7109375" customWidth="1"/>
    <col min="8" max="8" width="38.7109375" customWidth="1"/>
    <col min="9" max="9" width="9.28515625" customWidth="1"/>
  </cols>
  <sheetData>
    <row r="2" spans="1:9" ht="15" x14ac:dyDescent="0.25">
      <c r="A2" s="15" t="s">
        <v>31</v>
      </c>
      <c r="B2" s="3"/>
      <c r="C2" s="3"/>
      <c r="D2" s="3"/>
      <c r="E2" s="3"/>
      <c r="F2" s="3"/>
      <c r="G2" s="3"/>
      <c r="H2" s="3"/>
      <c r="I2" s="3"/>
    </row>
    <row r="3" spans="1:9" ht="3.95" customHeight="1" x14ac:dyDescent="0.25">
      <c r="A3" s="15"/>
      <c r="B3" s="3"/>
      <c r="C3" s="3"/>
      <c r="D3" s="3"/>
      <c r="E3" s="3"/>
      <c r="F3" s="3"/>
      <c r="G3" s="3"/>
      <c r="H3" s="3"/>
      <c r="I3" s="3"/>
    </row>
    <row r="4" spans="1:9" s="4" customFormat="1" ht="29.25" customHeight="1" x14ac:dyDescent="0.2">
      <c r="B4" s="338" t="s">
        <v>12</v>
      </c>
      <c r="C4" s="339"/>
      <c r="D4" s="332" t="s">
        <v>295</v>
      </c>
      <c r="E4" s="337"/>
      <c r="F4" s="337"/>
      <c r="G4" s="335"/>
      <c r="H4" s="335"/>
    </row>
    <row r="5" spans="1:9" s="4" customFormat="1" ht="15" customHeight="1" x14ac:dyDescent="0.2">
      <c r="B5" s="333" t="s">
        <v>30</v>
      </c>
      <c r="C5" s="333"/>
      <c r="D5" s="332" t="s">
        <v>296</v>
      </c>
      <c r="E5" s="332"/>
      <c r="F5" s="332"/>
      <c r="G5" s="335"/>
      <c r="H5" s="335"/>
    </row>
    <row r="6" spans="1:9" s="4" customFormat="1" ht="15" customHeight="1" x14ac:dyDescent="0.2">
      <c r="B6" s="341" t="s">
        <v>343</v>
      </c>
      <c r="C6" s="333"/>
      <c r="D6" s="332" t="s">
        <v>344</v>
      </c>
      <c r="E6" s="332"/>
      <c r="F6" s="332"/>
      <c r="G6" s="335"/>
      <c r="H6" s="335"/>
    </row>
    <row r="7" spans="1:9" s="4" customFormat="1" ht="15" customHeight="1" x14ac:dyDescent="0.2">
      <c r="B7" s="333" t="s">
        <v>11</v>
      </c>
      <c r="C7" s="333"/>
      <c r="D7" s="332" t="s">
        <v>297</v>
      </c>
      <c r="E7" s="332"/>
      <c r="F7" s="332"/>
      <c r="G7" s="335"/>
      <c r="H7" s="335"/>
    </row>
    <row r="8" spans="1:9" s="4" customFormat="1" ht="15" customHeight="1" x14ac:dyDescent="0.2">
      <c r="A8" s="11"/>
      <c r="B8" s="334" t="s">
        <v>26</v>
      </c>
      <c r="C8" s="333"/>
      <c r="D8" s="336" t="s">
        <v>298</v>
      </c>
      <c r="E8" s="332"/>
      <c r="F8" s="332"/>
      <c r="G8" s="335"/>
      <c r="H8" s="335"/>
    </row>
    <row r="9" spans="1:9" s="4" customFormat="1" ht="15" customHeight="1" x14ac:dyDescent="0.2">
      <c r="A9" s="11"/>
      <c r="B9" s="334" t="s">
        <v>27</v>
      </c>
      <c r="C9" s="333"/>
      <c r="D9" s="332" t="s">
        <v>299</v>
      </c>
      <c r="E9" s="332"/>
      <c r="F9" s="332"/>
      <c r="G9" s="335"/>
      <c r="H9" s="335"/>
    </row>
    <row r="10" spans="1:9" s="4" customFormat="1" ht="15" customHeight="1" x14ac:dyDescent="0.2">
      <c r="A10" s="11"/>
      <c r="B10" s="340" t="s">
        <v>224</v>
      </c>
      <c r="C10" s="340"/>
      <c r="D10" s="332" t="s">
        <v>301</v>
      </c>
      <c r="E10" s="332"/>
      <c r="F10" s="332"/>
      <c r="G10" s="332"/>
      <c r="H10" s="332"/>
    </row>
    <row r="11" spans="1:9" s="4" customFormat="1" ht="15" customHeight="1" x14ac:dyDescent="0.2">
      <c r="A11" s="11"/>
      <c r="B11" s="340" t="s">
        <v>225</v>
      </c>
      <c r="C11" s="340"/>
      <c r="D11" s="332" t="s">
        <v>302</v>
      </c>
      <c r="E11" s="332"/>
      <c r="F11" s="332"/>
      <c r="G11" s="332"/>
      <c r="H11" s="332"/>
    </row>
    <row r="12" spans="1:9" s="4" customFormat="1" ht="15" customHeight="1" x14ac:dyDescent="0.2">
      <c r="A12" s="11"/>
      <c r="B12" s="340" t="s">
        <v>226</v>
      </c>
      <c r="C12" s="340"/>
      <c r="D12" s="332" t="s">
        <v>303</v>
      </c>
      <c r="E12" s="332"/>
      <c r="F12" s="332"/>
      <c r="G12" s="332"/>
      <c r="H12" s="332"/>
    </row>
    <row r="13" spans="1:9" s="4" customFormat="1" ht="15" customHeight="1" x14ac:dyDescent="0.2">
      <c r="A13" s="11"/>
      <c r="B13" s="340" t="s">
        <v>36</v>
      </c>
      <c r="C13" s="340"/>
      <c r="D13" s="332" t="s">
        <v>304</v>
      </c>
      <c r="E13" s="332"/>
      <c r="F13" s="332"/>
      <c r="G13" s="332"/>
      <c r="H13" s="332"/>
    </row>
    <row r="14" spans="1:9" s="4" customFormat="1" ht="15" customHeight="1" x14ac:dyDescent="0.2">
      <c r="A14" s="11"/>
      <c r="B14" s="11"/>
      <c r="C14" s="11"/>
      <c r="D14" s="11"/>
      <c r="E14" s="11"/>
      <c r="F14" s="11"/>
      <c r="G14" s="11"/>
      <c r="H14" s="11"/>
    </row>
    <row r="15" spans="1:9" s="4" customFormat="1" ht="15" x14ac:dyDescent="0.25">
      <c r="A15" s="12" t="s">
        <v>48</v>
      </c>
      <c r="B15" s="11"/>
      <c r="C15" s="11"/>
      <c r="D15" s="11"/>
      <c r="E15" s="11"/>
      <c r="F15" s="11"/>
      <c r="G15" s="11"/>
      <c r="H15" s="11"/>
    </row>
    <row r="16" spans="1:9" s="4" customFormat="1" ht="3.95" customHeight="1" x14ac:dyDescent="0.2">
      <c r="A16" s="11"/>
      <c r="B16" s="19"/>
      <c r="C16" s="19"/>
      <c r="D16" s="19"/>
      <c r="E16" s="19"/>
      <c r="F16" s="19"/>
      <c r="G16" s="19"/>
      <c r="H16" s="19"/>
      <c r="I16" s="19"/>
    </row>
    <row r="17" spans="1:9" s="4" customFormat="1" ht="27.95" customHeight="1" x14ac:dyDescent="0.2">
      <c r="A17" s="11"/>
      <c r="B17" s="342" t="s">
        <v>348</v>
      </c>
      <c r="C17" s="343"/>
      <c r="D17" s="343"/>
      <c r="E17" s="343"/>
      <c r="F17" s="343"/>
      <c r="G17" s="343"/>
      <c r="H17" s="343"/>
      <c r="I17" s="343"/>
    </row>
    <row r="18" spans="1:9" s="4" customFormat="1" ht="27.95" customHeight="1" x14ac:dyDescent="0.2">
      <c r="A18" s="11"/>
      <c r="B18" s="343"/>
      <c r="C18" s="343"/>
      <c r="D18" s="343"/>
      <c r="E18" s="343"/>
      <c r="F18" s="343"/>
      <c r="G18" s="343"/>
      <c r="H18" s="343"/>
      <c r="I18" s="343"/>
    </row>
    <row r="19" spans="1:9" s="4" customFormat="1" ht="27.95" customHeight="1" x14ac:dyDescent="0.2">
      <c r="A19" s="11"/>
      <c r="B19" s="343"/>
      <c r="C19" s="343"/>
      <c r="D19" s="343"/>
      <c r="E19" s="343"/>
      <c r="F19" s="343"/>
      <c r="G19" s="343"/>
      <c r="H19" s="343"/>
      <c r="I19" s="343"/>
    </row>
    <row r="20" spans="1:9" s="4" customFormat="1" ht="15" customHeight="1" x14ac:dyDescent="0.2">
      <c r="A20" s="11"/>
      <c r="B20" s="20"/>
      <c r="C20" s="20"/>
      <c r="D20" s="20"/>
      <c r="E20" s="20"/>
      <c r="F20" s="20"/>
      <c r="G20" s="20"/>
      <c r="H20" s="20"/>
      <c r="I20" s="20"/>
    </row>
    <row r="21" spans="1:9" s="4" customFormat="1" ht="15" x14ac:dyDescent="0.25">
      <c r="A21" s="12" t="s">
        <v>47</v>
      </c>
      <c r="B21" s="11"/>
      <c r="C21" s="11"/>
      <c r="D21" s="11"/>
      <c r="E21" s="11"/>
      <c r="F21" s="11"/>
      <c r="G21" s="11"/>
      <c r="H21" s="11"/>
    </row>
    <row r="22" spans="1:9" s="4" customFormat="1" ht="3.75" customHeight="1" x14ac:dyDescent="0.2">
      <c r="A22" s="11"/>
      <c r="B22" s="11"/>
      <c r="C22" s="11"/>
      <c r="D22" s="11"/>
      <c r="E22" s="11"/>
      <c r="F22" s="11"/>
      <c r="G22" s="11"/>
      <c r="H22" s="11"/>
    </row>
    <row r="23" spans="1:9" s="4" customFormat="1" ht="27.95" customHeight="1" x14ac:dyDescent="0.2">
      <c r="A23" s="11"/>
      <c r="B23" s="331" t="s">
        <v>50</v>
      </c>
      <c r="C23" s="331"/>
      <c r="D23" s="331"/>
      <c r="E23" s="331"/>
      <c r="F23" s="331"/>
      <c r="G23" s="331"/>
      <c r="H23" s="331"/>
      <c r="I23" s="331"/>
    </row>
    <row r="24" spans="1:9" s="4" customFormat="1" ht="27.95" customHeight="1" x14ac:dyDescent="0.2">
      <c r="A24" s="11"/>
      <c r="B24" s="331"/>
      <c r="C24" s="331"/>
      <c r="D24" s="331"/>
      <c r="E24" s="331"/>
      <c r="F24" s="331"/>
      <c r="G24" s="331"/>
      <c r="H24" s="331"/>
      <c r="I24" s="331"/>
    </row>
    <row r="25" spans="1:9" s="4" customFormat="1" ht="27.95" customHeight="1" x14ac:dyDescent="0.2">
      <c r="A25" s="11"/>
      <c r="B25" s="331"/>
      <c r="C25" s="331"/>
      <c r="D25" s="331"/>
      <c r="E25" s="331"/>
      <c r="F25" s="331"/>
      <c r="G25" s="331"/>
      <c r="H25" s="331"/>
      <c r="I25" s="331"/>
    </row>
    <row r="26" spans="1:9" s="4" customFormat="1" ht="15" customHeight="1" x14ac:dyDescent="0.2">
      <c r="A26" s="11"/>
      <c r="B26" s="11"/>
      <c r="C26" s="11"/>
      <c r="D26" s="11"/>
      <c r="E26" s="11"/>
      <c r="F26" s="11"/>
      <c r="G26" s="11"/>
      <c r="H26" s="11"/>
    </row>
    <row r="27" spans="1:9" s="4" customFormat="1" ht="15" customHeight="1" x14ac:dyDescent="0.25">
      <c r="A27" s="12" t="s">
        <v>46</v>
      </c>
      <c r="B27" s="11"/>
      <c r="C27" s="11"/>
      <c r="D27" s="11"/>
      <c r="E27" s="11"/>
      <c r="F27" s="11"/>
      <c r="G27" s="11"/>
      <c r="H27" s="11"/>
    </row>
    <row r="28" spans="1:9" s="4" customFormat="1" ht="3.95" customHeight="1" x14ac:dyDescent="0.2">
      <c r="A28" s="11"/>
      <c r="B28" s="11"/>
      <c r="C28" s="11"/>
      <c r="D28" s="11"/>
      <c r="E28" s="11"/>
      <c r="F28" s="11"/>
      <c r="G28" s="11"/>
      <c r="H28" s="11"/>
    </row>
    <row r="29" spans="1:9" s="4" customFormat="1" ht="27.95" customHeight="1" x14ac:dyDescent="0.2">
      <c r="A29" s="11"/>
      <c r="B29" s="329" t="s">
        <v>49</v>
      </c>
      <c r="C29" s="331"/>
      <c r="D29" s="331"/>
      <c r="E29" s="331"/>
      <c r="F29" s="331"/>
      <c r="G29" s="331"/>
      <c r="H29" s="331"/>
      <c r="I29" s="331"/>
    </row>
    <row r="30" spans="1:9" s="4" customFormat="1" ht="27.95" customHeight="1" x14ac:dyDescent="0.2">
      <c r="A30" s="11"/>
      <c r="B30" s="331"/>
      <c r="C30" s="331"/>
      <c r="D30" s="331"/>
      <c r="E30" s="331"/>
      <c r="F30" s="331"/>
      <c r="G30" s="331"/>
      <c r="H30" s="331"/>
      <c r="I30" s="331"/>
    </row>
    <row r="31" spans="1:9" s="4" customFormat="1" ht="27.95" customHeight="1" x14ac:dyDescent="0.2">
      <c r="A31" s="11"/>
      <c r="B31" s="331"/>
      <c r="C31" s="331"/>
      <c r="D31" s="331"/>
      <c r="E31" s="331"/>
      <c r="F31" s="331"/>
      <c r="G31" s="331"/>
      <c r="H31" s="331"/>
      <c r="I31" s="331"/>
    </row>
    <row r="32" spans="1:9" s="4" customFormat="1" ht="15" customHeight="1" x14ac:dyDescent="0.2">
      <c r="A32" s="11"/>
      <c r="B32" s="19"/>
      <c r="C32" s="19"/>
      <c r="D32" s="19"/>
      <c r="E32" s="19"/>
      <c r="F32" s="19"/>
      <c r="G32" s="19"/>
      <c r="H32" s="19"/>
      <c r="I32" s="19"/>
    </row>
    <row r="33" spans="1:9" s="4" customFormat="1" ht="15" customHeight="1" x14ac:dyDescent="0.25">
      <c r="A33" s="12" t="s">
        <v>52</v>
      </c>
      <c r="B33" s="11"/>
      <c r="C33" s="11"/>
      <c r="D33" s="11"/>
      <c r="E33" s="11"/>
      <c r="F33" s="11"/>
      <c r="G33" s="11"/>
      <c r="H33" s="11"/>
    </row>
    <row r="34" spans="1:9" s="4" customFormat="1" ht="3.95" customHeight="1" x14ac:dyDescent="0.25">
      <c r="A34" s="12"/>
      <c r="B34" s="11"/>
      <c r="C34" s="11"/>
      <c r="D34" s="11"/>
      <c r="E34" s="11"/>
      <c r="F34" s="11"/>
      <c r="G34" s="11"/>
      <c r="H34" s="11"/>
    </row>
    <row r="35" spans="1:9" s="4" customFormat="1" ht="27.95" customHeight="1" x14ac:dyDescent="0.2">
      <c r="A35" s="11"/>
      <c r="B35" s="329" t="s">
        <v>56</v>
      </c>
      <c r="C35" s="329"/>
      <c r="D35" s="329"/>
      <c r="E35" s="329"/>
      <c r="F35" s="329"/>
      <c r="G35" s="329"/>
      <c r="H35" s="329"/>
      <c r="I35" s="329"/>
    </row>
    <row r="36" spans="1:9" s="4" customFormat="1" ht="27.95" customHeight="1" x14ac:dyDescent="0.2">
      <c r="A36" s="11"/>
      <c r="B36" s="329"/>
      <c r="C36" s="329"/>
      <c r="D36" s="329"/>
      <c r="E36" s="329"/>
      <c r="F36" s="329"/>
      <c r="G36" s="329"/>
      <c r="H36" s="329"/>
      <c r="I36" s="329"/>
    </row>
    <row r="37" spans="1:9" s="4" customFormat="1" ht="27.95" customHeight="1" x14ac:dyDescent="0.2">
      <c r="A37" s="11"/>
      <c r="B37" s="329"/>
      <c r="C37" s="329"/>
      <c r="D37" s="329"/>
      <c r="E37" s="329"/>
      <c r="F37" s="329"/>
      <c r="G37" s="329"/>
      <c r="H37" s="329"/>
      <c r="I37" s="329"/>
    </row>
    <row r="38" spans="1:9" s="4" customFormat="1" ht="15" customHeight="1" x14ac:dyDescent="0.2">
      <c r="A38" s="11"/>
      <c r="B38" s="21"/>
      <c r="C38" s="21"/>
      <c r="D38" s="21"/>
      <c r="E38" s="21"/>
      <c r="F38" s="21"/>
      <c r="G38" s="21"/>
      <c r="H38" s="21"/>
      <c r="I38" s="21"/>
    </row>
    <row r="39" spans="1:9" s="4" customFormat="1" ht="24.95" customHeight="1" x14ac:dyDescent="0.2">
      <c r="A39" s="11"/>
      <c r="B39" s="255"/>
      <c r="C39" s="255"/>
      <c r="D39" s="255"/>
      <c r="E39" s="255"/>
      <c r="F39" s="255"/>
      <c r="G39" s="255"/>
      <c r="H39" s="255"/>
      <c r="I39" s="255"/>
    </row>
    <row r="40" spans="1:9" s="4" customFormat="1" ht="15" x14ac:dyDescent="0.25">
      <c r="A40" s="12" t="s">
        <v>51</v>
      </c>
      <c r="B40" s="11"/>
      <c r="C40" s="11"/>
      <c r="D40" s="11"/>
      <c r="E40" s="11"/>
      <c r="F40" s="11"/>
      <c r="G40" s="11"/>
      <c r="H40" s="11"/>
    </row>
    <row r="41" spans="1:9" s="4" customFormat="1" ht="6" customHeight="1" x14ac:dyDescent="0.2">
      <c r="A41" s="14"/>
      <c r="B41" s="11"/>
      <c r="C41" s="11"/>
      <c r="D41" s="11"/>
      <c r="E41" s="11"/>
      <c r="F41" s="11"/>
      <c r="G41" s="11"/>
      <c r="H41" s="11"/>
    </row>
    <row r="42" spans="1:9" s="4" customFormat="1" ht="27" customHeight="1" x14ac:dyDescent="0.2">
      <c r="A42" s="11"/>
      <c r="B42" s="330" t="s">
        <v>22</v>
      </c>
      <c r="C42" s="330"/>
      <c r="D42" s="330"/>
      <c r="E42" s="330"/>
      <c r="F42" s="326">
        <v>0</v>
      </c>
      <c r="G42" s="13"/>
      <c r="H42" s="329" t="s">
        <v>54</v>
      </c>
      <c r="I42" s="329"/>
    </row>
    <row r="43" spans="1:9" s="4" customFormat="1" ht="27" customHeight="1" x14ac:dyDescent="0.2">
      <c r="A43" s="11"/>
      <c r="B43" s="330" t="s">
        <v>28</v>
      </c>
      <c r="C43" s="330"/>
      <c r="D43" s="330"/>
      <c r="E43" s="330"/>
      <c r="F43" s="326">
        <v>0</v>
      </c>
      <c r="G43" s="13"/>
      <c r="H43" s="329" t="s">
        <v>54</v>
      </c>
      <c r="I43" s="329"/>
    </row>
    <row r="44" spans="1:9" s="4" customFormat="1" ht="27" customHeight="1" x14ac:dyDescent="0.2">
      <c r="A44" s="11"/>
      <c r="B44" s="330" t="s">
        <v>32</v>
      </c>
      <c r="C44" s="330"/>
      <c r="D44" s="330"/>
      <c r="E44" s="330"/>
      <c r="F44" s="326">
        <v>0</v>
      </c>
      <c r="G44" s="13"/>
      <c r="H44" s="329" t="s">
        <v>54</v>
      </c>
      <c r="I44" s="329"/>
    </row>
    <row r="45" spans="1:9" s="4" customFormat="1" ht="27" customHeight="1" x14ac:dyDescent="0.2">
      <c r="A45" s="11"/>
      <c r="B45" s="36" t="s">
        <v>23</v>
      </c>
      <c r="C45" s="36"/>
      <c r="D45" s="36"/>
      <c r="E45" s="36"/>
      <c r="F45" s="326">
        <v>0</v>
      </c>
      <c r="G45" s="13"/>
      <c r="H45" s="329" t="s">
        <v>54</v>
      </c>
      <c r="I45" s="329"/>
    </row>
    <row r="46" spans="1:9" s="4" customFormat="1" ht="27" customHeight="1" x14ac:dyDescent="0.2">
      <c r="A46" s="11"/>
      <c r="B46" s="36" t="s">
        <v>24</v>
      </c>
      <c r="C46" s="36"/>
      <c r="D46" s="36"/>
      <c r="E46" s="36"/>
      <c r="F46" s="326">
        <v>0</v>
      </c>
      <c r="G46" s="13"/>
      <c r="H46" s="329" t="s">
        <v>54</v>
      </c>
      <c r="I46" s="329"/>
    </row>
    <row r="47" spans="1:9" s="4" customFormat="1" ht="27" customHeight="1" x14ac:dyDescent="0.2">
      <c r="A47" s="11"/>
      <c r="B47" s="36" t="s">
        <v>25</v>
      </c>
      <c r="C47" s="36"/>
      <c r="D47" s="36"/>
      <c r="E47" s="36"/>
      <c r="F47" s="326">
        <v>0</v>
      </c>
      <c r="G47" s="13"/>
      <c r="H47" s="329" t="s">
        <v>58</v>
      </c>
      <c r="I47" s="329"/>
    </row>
    <row r="48" spans="1:9" s="4" customFormat="1" ht="27" customHeight="1" x14ac:dyDescent="0.2">
      <c r="A48" s="11"/>
      <c r="B48" s="36" t="s">
        <v>29</v>
      </c>
      <c r="C48" s="36"/>
      <c r="D48" s="36"/>
      <c r="E48" s="36"/>
      <c r="F48" s="326">
        <v>0</v>
      </c>
      <c r="G48" s="13"/>
      <c r="H48" s="329" t="s">
        <v>55</v>
      </c>
      <c r="I48" s="329"/>
    </row>
    <row r="49" spans="1:9" s="4" customFormat="1" ht="27" customHeight="1" x14ac:dyDescent="0.2">
      <c r="A49" s="11"/>
      <c r="B49" s="36" t="s">
        <v>228</v>
      </c>
      <c r="C49" s="36"/>
      <c r="D49" s="36"/>
      <c r="E49" s="36"/>
      <c r="F49" s="327">
        <v>0</v>
      </c>
      <c r="G49" s="13"/>
      <c r="H49" s="329" t="s">
        <v>227</v>
      </c>
      <c r="I49" s="329"/>
    </row>
    <row r="50" spans="1:9" s="4" customFormat="1" ht="15" customHeight="1" x14ac:dyDescent="0.2">
      <c r="A50" s="11"/>
      <c r="B50" s="13"/>
      <c r="C50" s="13"/>
      <c r="D50" s="13"/>
      <c r="E50" s="13"/>
      <c r="F50" s="13"/>
      <c r="G50" s="13"/>
      <c r="H50" s="13"/>
    </row>
    <row r="51" spans="1:9" ht="15" x14ac:dyDescent="0.25">
      <c r="A51" s="12" t="s">
        <v>53</v>
      </c>
      <c r="B51" s="11"/>
      <c r="C51" s="11"/>
      <c r="D51" s="11"/>
      <c r="E51" s="11"/>
      <c r="F51" s="11"/>
      <c r="G51" s="11"/>
      <c r="H51" s="11"/>
    </row>
    <row r="52" spans="1:9" ht="6" customHeight="1" x14ac:dyDescent="0.2">
      <c r="A52" s="14"/>
      <c r="B52" s="11"/>
      <c r="C52" s="11"/>
      <c r="D52" s="11"/>
      <c r="E52" s="11"/>
      <c r="F52" s="11"/>
      <c r="G52" s="11"/>
      <c r="H52" s="11"/>
    </row>
    <row r="53" spans="1:9" ht="24.95" customHeight="1" x14ac:dyDescent="0.2">
      <c r="A53" s="11"/>
      <c r="B53" s="328" t="s">
        <v>57</v>
      </c>
      <c r="C53" s="328"/>
      <c r="D53" s="328"/>
      <c r="E53" s="328"/>
      <c r="F53" s="328"/>
      <c r="G53" s="328"/>
      <c r="H53" s="328"/>
      <c r="I53" s="328"/>
    </row>
    <row r="54" spans="1:9" ht="24.95" customHeight="1" x14ac:dyDescent="0.2">
      <c r="A54" s="11"/>
      <c r="B54" s="328"/>
      <c r="C54" s="328"/>
      <c r="D54" s="328"/>
      <c r="E54" s="328"/>
      <c r="F54" s="328"/>
      <c r="G54" s="328"/>
      <c r="H54" s="328"/>
      <c r="I54" s="328"/>
    </row>
    <row r="55" spans="1:9" ht="24.95" customHeight="1" x14ac:dyDescent="0.2">
      <c r="A55" s="11"/>
      <c r="B55" s="328"/>
      <c r="C55" s="328"/>
      <c r="D55" s="328"/>
      <c r="E55" s="328"/>
      <c r="F55" s="328"/>
      <c r="G55" s="328"/>
      <c r="H55" s="328"/>
      <c r="I55" s="328"/>
    </row>
    <row r="56" spans="1:9" ht="24.95" customHeight="1" x14ac:dyDescent="0.2">
      <c r="A56" s="11"/>
      <c r="B56" s="328"/>
      <c r="C56" s="328"/>
      <c r="D56" s="328"/>
      <c r="E56" s="328"/>
      <c r="F56" s="328"/>
      <c r="G56" s="328"/>
      <c r="H56" s="328"/>
      <c r="I56" s="328"/>
    </row>
    <row r="57" spans="1:9" x14ac:dyDescent="0.2">
      <c r="A57" s="11"/>
      <c r="B57" s="11"/>
      <c r="C57" s="11"/>
      <c r="D57" s="11"/>
      <c r="E57" s="11"/>
      <c r="F57" s="11"/>
      <c r="G57" s="11"/>
      <c r="H57" s="11"/>
    </row>
    <row r="58" spans="1:9" x14ac:dyDescent="0.2">
      <c r="A58" s="11"/>
      <c r="B58" s="11"/>
      <c r="C58" s="11"/>
      <c r="D58" s="11"/>
      <c r="E58" s="11"/>
      <c r="F58" s="11"/>
      <c r="G58" s="11"/>
      <c r="H58" s="11"/>
    </row>
    <row r="59" spans="1:9" x14ac:dyDescent="0.2">
      <c r="A59" s="11"/>
      <c r="B59" s="11"/>
      <c r="C59" s="11"/>
      <c r="D59" s="11"/>
      <c r="E59" s="11"/>
      <c r="F59" s="11"/>
      <c r="G59" s="11"/>
      <c r="H59" s="11"/>
    </row>
    <row r="60" spans="1:9" x14ac:dyDescent="0.2">
      <c r="A60" s="11"/>
      <c r="B60" s="11"/>
      <c r="C60" s="11"/>
      <c r="D60" s="11"/>
      <c r="E60" s="11"/>
      <c r="F60" s="11"/>
      <c r="G60" s="11"/>
      <c r="H60" s="11"/>
    </row>
    <row r="61" spans="1:9" x14ac:dyDescent="0.2">
      <c r="A61" s="11"/>
      <c r="B61" s="11"/>
      <c r="C61" s="11"/>
      <c r="D61" s="11"/>
      <c r="E61" s="11"/>
      <c r="F61" s="11"/>
      <c r="G61" s="11"/>
      <c r="H61" s="11"/>
    </row>
    <row r="62" spans="1:9" x14ac:dyDescent="0.2">
      <c r="A62" s="11"/>
      <c r="B62" s="11"/>
      <c r="C62" s="11"/>
      <c r="D62" s="11"/>
      <c r="E62" s="11"/>
      <c r="F62" s="11"/>
      <c r="G62" s="11"/>
      <c r="H62" s="11"/>
    </row>
    <row r="63" spans="1:9" x14ac:dyDescent="0.2">
      <c r="A63" s="11"/>
      <c r="B63" s="11"/>
      <c r="C63" s="11"/>
      <c r="D63" s="11"/>
      <c r="E63" s="11"/>
      <c r="F63" s="11"/>
      <c r="G63" s="11"/>
      <c r="H63" s="11"/>
    </row>
    <row r="64" spans="1:9" x14ac:dyDescent="0.2">
      <c r="A64" s="11"/>
      <c r="B64" s="11"/>
      <c r="C64" s="11"/>
      <c r="D64" s="11"/>
      <c r="E64" s="11"/>
      <c r="F64" s="11"/>
      <c r="G64" s="11"/>
      <c r="H64" s="11"/>
    </row>
    <row r="65" spans="1:8" x14ac:dyDescent="0.2">
      <c r="A65" s="11"/>
      <c r="B65" s="11"/>
      <c r="C65" s="11"/>
      <c r="D65" s="11"/>
      <c r="E65" s="11"/>
      <c r="F65" s="11"/>
      <c r="G65" s="11"/>
      <c r="H65" s="11"/>
    </row>
    <row r="66" spans="1:8" x14ac:dyDescent="0.2">
      <c r="A66" s="11"/>
      <c r="B66" s="11"/>
      <c r="C66" s="11"/>
      <c r="D66" s="11"/>
      <c r="E66" s="11"/>
      <c r="F66" s="11"/>
      <c r="G66" s="11"/>
      <c r="H66" s="11"/>
    </row>
    <row r="67" spans="1:8" x14ac:dyDescent="0.2">
      <c r="A67" s="11"/>
      <c r="B67" s="11"/>
      <c r="C67" s="11"/>
      <c r="D67" s="11"/>
      <c r="E67" s="11"/>
      <c r="F67" s="11"/>
      <c r="G67" s="11"/>
      <c r="H67" s="11"/>
    </row>
    <row r="68" spans="1:8" x14ac:dyDescent="0.2">
      <c r="A68" s="11"/>
      <c r="B68" s="11"/>
      <c r="C68" s="11"/>
      <c r="D68" s="11"/>
      <c r="E68" s="11"/>
      <c r="F68" s="11"/>
      <c r="G68" s="11"/>
      <c r="H68" s="11"/>
    </row>
    <row r="69" spans="1:8" x14ac:dyDescent="0.2">
      <c r="A69" s="11"/>
      <c r="B69" s="11"/>
      <c r="C69" s="11"/>
      <c r="D69" s="11"/>
      <c r="E69" s="11"/>
      <c r="F69" s="11"/>
      <c r="G69" s="11"/>
      <c r="H69" s="11"/>
    </row>
    <row r="70" spans="1:8" x14ac:dyDescent="0.2">
      <c r="A70" s="11"/>
      <c r="B70" s="11"/>
      <c r="C70" s="11"/>
      <c r="D70" s="11"/>
      <c r="E70" s="11"/>
      <c r="F70" s="11"/>
      <c r="G70" s="11"/>
      <c r="H70" s="11"/>
    </row>
    <row r="71" spans="1:8" x14ac:dyDescent="0.2">
      <c r="A71" s="11"/>
      <c r="B71" s="11"/>
      <c r="C71" s="11"/>
      <c r="D71" s="11"/>
      <c r="E71" s="11"/>
      <c r="F71" s="11"/>
      <c r="G71" s="11"/>
      <c r="H71" s="11"/>
    </row>
    <row r="72" spans="1:8" x14ac:dyDescent="0.2">
      <c r="A72" s="11"/>
      <c r="B72" s="11"/>
      <c r="C72" s="11"/>
      <c r="D72" s="11"/>
      <c r="E72" s="11"/>
      <c r="F72" s="11"/>
      <c r="G72" s="11"/>
      <c r="H72" s="11"/>
    </row>
    <row r="73" spans="1:8" x14ac:dyDescent="0.2">
      <c r="A73" s="11"/>
      <c r="B73" s="11"/>
      <c r="C73" s="11"/>
      <c r="D73" s="11"/>
      <c r="E73" s="11"/>
      <c r="F73" s="11"/>
      <c r="G73" s="11"/>
      <c r="H73" s="11"/>
    </row>
    <row r="74" spans="1:8" x14ac:dyDescent="0.2">
      <c r="A74" s="11"/>
      <c r="B74" s="11"/>
      <c r="C74" s="11"/>
      <c r="D74" s="11"/>
      <c r="E74" s="11"/>
      <c r="F74" s="11"/>
      <c r="G74" s="11"/>
      <c r="H74" s="11"/>
    </row>
    <row r="75" spans="1:8" x14ac:dyDescent="0.2">
      <c r="A75" s="11"/>
      <c r="B75" s="11"/>
      <c r="C75" s="11"/>
      <c r="D75" s="11"/>
      <c r="E75" s="11"/>
      <c r="F75" s="11"/>
      <c r="G75" s="11"/>
      <c r="H75" s="11"/>
    </row>
    <row r="76" spans="1:8" x14ac:dyDescent="0.2">
      <c r="A76" s="11"/>
      <c r="B76" s="11"/>
      <c r="C76" s="11"/>
      <c r="D76" s="11"/>
      <c r="E76" s="11"/>
      <c r="F76" s="11"/>
      <c r="G76" s="11"/>
      <c r="H76" s="11"/>
    </row>
    <row r="77" spans="1:8" x14ac:dyDescent="0.2">
      <c r="A77" s="11"/>
      <c r="B77" s="11"/>
      <c r="C77" s="11"/>
      <c r="D77" s="11"/>
      <c r="E77" s="11"/>
      <c r="F77" s="11"/>
      <c r="G77" s="11"/>
      <c r="H77" s="11"/>
    </row>
    <row r="78" spans="1:8" x14ac:dyDescent="0.2">
      <c r="A78" s="11"/>
      <c r="B78" s="11"/>
      <c r="C78" s="11"/>
      <c r="D78" s="11"/>
      <c r="E78" s="11"/>
      <c r="F78" s="11"/>
      <c r="G78" s="11"/>
      <c r="H78" s="11"/>
    </row>
    <row r="79" spans="1:8" x14ac:dyDescent="0.2">
      <c r="A79" s="11"/>
      <c r="B79" s="11"/>
      <c r="C79" s="11"/>
      <c r="D79" s="11"/>
      <c r="E79" s="11"/>
      <c r="F79" s="11"/>
      <c r="G79" s="11"/>
      <c r="H79" s="11"/>
    </row>
    <row r="80" spans="1:8" x14ac:dyDescent="0.2">
      <c r="A80" s="11"/>
      <c r="B80" s="11"/>
      <c r="C80" s="11"/>
      <c r="D80" s="11"/>
      <c r="E80" s="11"/>
      <c r="F80" s="11"/>
      <c r="G80" s="11"/>
      <c r="H80" s="11"/>
    </row>
    <row r="81" spans="1:8" x14ac:dyDescent="0.2">
      <c r="A81" s="11"/>
      <c r="B81" s="11"/>
      <c r="C81" s="11"/>
      <c r="D81" s="11"/>
      <c r="E81" s="11"/>
      <c r="F81" s="11"/>
      <c r="G81" s="11"/>
      <c r="H81" s="11"/>
    </row>
    <row r="82" spans="1:8" x14ac:dyDescent="0.2">
      <c r="A82" s="11"/>
      <c r="B82" s="11"/>
      <c r="C82" s="11"/>
      <c r="D82" s="11"/>
      <c r="E82" s="11"/>
      <c r="F82" s="11"/>
      <c r="G82" s="11"/>
      <c r="H82" s="11"/>
    </row>
    <row r="83" spans="1:8" x14ac:dyDescent="0.2">
      <c r="A83" s="11"/>
      <c r="B83" s="11"/>
      <c r="C83" s="11"/>
      <c r="D83" s="11"/>
      <c r="E83" s="11"/>
      <c r="F83" s="11"/>
      <c r="G83" s="11"/>
      <c r="H83" s="11"/>
    </row>
    <row r="84" spans="1:8" x14ac:dyDescent="0.2">
      <c r="A84" s="11"/>
      <c r="B84" s="11"/>
      <c r="C84" s="11"/>
      <c r="D84" s="11"/>
      <c r="E84" s="11"/>
      <c r="F84" s="11"/>
      <c r="G84" s="11"/>
      <c r="H84" s="11"/>
    </row>
    <row r="85" spans="1:8" x14ac:dyDescent="0.2">
      <c r="A85" s="11"/>
      <c r="B85" s="11"/>
      <c r="C85" s="11"/>
      <c r="D85" s="11"/>
      <c r="E85" s="11"/>
      <c r="F85" s="11"/>
      <c r="G85" s="11"/>
      <c r="H85" s="11"/>
    </row>
    <row r="86" spans="1:8" x14ac:dyDescent="0.2">
      <c r="A86" s="11"/>
      <c r="B86" s="11"/>
      <c r="C86" s="11"/>
      <c r="D86" s="11"/>
      <c r="E86" s="11"/>
      <c r="F86" s="11"/>
      <c r="G86" s="11"/>
      <c r="H86" s="11"/>
    </row>
    <row r="87" spans="1:8" x14ac:dyDescent="0.2">
      <c r="A87" s="11"/>
      <c r="B87" s="11"/>
      <c r="C87" s="11"/>
      <c r="D87" s="11"/>
      <c r="E87" s="11"/>
      <c r="F87" s="11"/>
      <c r="G87" s="11"/>
      <c r="H87" s="11"/>
    </row>
    <row r="88" spans="1:8" x14ac:dyDescent="0.2">
      <c r="A88" s="11"/>
      <c r="B88" s="11"/>
      <c r="C88" s="11"/>
      <c r="D88" s="11"/>
      <c r="E88" s="11"/>
      <c r="F88" s="11"/>
      <c r="G88" s="11"/>
      <c r="H88" s="11"/>
    </row>
    <row r="89" spans="1:8" x14ac:dyDescent="0.2">
      <c r="A89" s="11"/>
      <c r="B89" s="11"/>
      <c r="C89" s="11"/>
      <c r="D89" s="11"/>
      <c r="E89" s="11"/>
      <c r="F89" s="11"/>
      <c r="G89" s="11"/>
      <c r="H89" s="11"/>
    </row>
    <row r="90" spans="1:8" x14ac:dyDescent="0.2">
      <c r="A90" s="11"/>
      <c r="B90" s="11"/>
      <c r="C90" s="11"/>
      <c r="D90" s="11"/>
      <c r="E90" s="11"/>
      <c r="F90" s="11"/>
      <c r="G90" s="11"/>
      <c r="H90" s="11"/>
    </row>
    <row r="91" spans="1:8" x14ac:dyDescent="0.2">
      <c r="A91" s="11"/>
      <c r="B91" s="11"/>
      <c r="C91" s="11"/>
      <c r="D91" s="11"/>
      <c r="E91" s="11"/>
      <c r="F91" s="11"/>
      <c r="G91" s="11"/>
      <c r="H91" s="11"/>
    </row>
    <row r="92" spans="1:8" x14ac:dyDescent="0.2">
      <c r="A92" s="11"/>
      <c r="B92" s="11"/>
      <c r="C92" s="11"/>
      <c r="D92" s="11"/>
      <c r="E92" s="11"/>
      <c r="F92" s="11"/>
      <c r="G92" s="11"/>
      <c r="H92" s="11"/>
    </row>
    <row r="93" spans="1:8" x14ac:dyDescent="0.2">
      <c r="A93" s="11"/>
      <c r="B93" s="11"/>
      <c r="C93" s="11"/>
      <c r="D93" s="11"/>
      <c r="E93" s="11"/>
      <c r="F93" s="11"/>
      <c r="G93" s="11"/>
      <c r="H93" s="11"/>
    </row>
  </sheetData>
  <sheetProtection password="CA99" sheet="1" objects="1" scenarios="1" formatCells="0" formatRows="0" selectLockedCells="1"/>
  <mergeCells count="36">
    <mergeCell ref="D4:H4"/>
    <mergeCell ref="B42:E42"/>
    <mergeCell ref="B4:C4"/>
    <mergeCell ref="B10:C10"/>
    <mergeCell ref="B11:C11"/>
    <mergeCell ref="B12:C12"/>
    <mergeCell ref="B13:C13"/>
    <mergeCell ref="B6:C6"/>
    <mergeCell ref="D6:H6"/>
    <mergeCell ref="B17:I19"/>
    <mergeCell ref="B5:C5"/>
    <mergeCell ref="B7:C7"/>
    <mergeCell ref="B8:C8"/>
    <mergeCell ref="B9:C9"/>
    <mergeCell ref="D5:H5"/>
    <mergeCell ref="D7:H7"/>
    <mergeCell ref="D8:H8"/>
    <mergeCell ref="D9:H9"/>
    <mergeCell ref="B35:I37"/>
    <mergeCell ref="B29:I31"/>
    <mergeCell ref="B43:E43"/>
    <mergeCell ref="D12:H12"/>
    <mergeCell ref="D10:H10"/>
    <mergeCell ref="D11:H11"/>
    <mergeCell ref="D13:H13"/>
    <mergeCell ref="B23:I25"/>
    <mergeCell ref="B53:I56"/>
    <mergeCell ref="H42:I42"/>
    <mergeCell ref="H43:I43"/>
    <mergeCell ref="H44:I44"/>
    <mergeCell ref="H45:I45"/>
    <mergeCell ref="H46:I46"/>
    <mergeCell ref="H47:I47"/>
    <mergeCell ref="H48:I48"/>
    <mergeCell ref="H49:I49"/>
    <mergeCell ref="B44:E44"/>
  </mergeCells>
  <phoneticPr fontId="6" type="noConversion"/>
  <pageMargins left="0.75" right="0.5" top="1.25" bottom="0.66" header="0.3" footer="0.34"/>
  <pageSetup orientation="portrait" r:id="rId1"/>
  <headerFooter alignWithMargins="0">
    <oddHeader>&amp;C&amp;"Arial,Bold"United States Department of the Interior
National Park Service
&amp;11Class A Construction Cost Estimate&amp;4
&amp;13BASIS OF ESTIMATE</oddHeader>
    <oddFooter>&amp;L&amp;6&amp;F
 &amp;A&amp;C&amp;11Page &amp;P of &amp;N&amp;R&amp;6Print Date: &amp;D</oddFooter>
  </headerFooter>
  <rowBreaks count="1" manualBreakCount="1">
    <brk id="37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Summary'!B16</f>
        <v>C20</v>
      </c>
      <c r="D6" s="12" t="str">
        <f>'Bid Item 1 Summary'!C16</f>
        <v>Stairs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85</v>
      </c>
      <c r="B10" s="17"/>
      <c r="C10" s="17"/>
      <c r="D10" s="192" t="s">
        <v>86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STAIR CONSTRUCTION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87</v>
      </c>
      <c r="B23" s="17"/>
      <c r="C23" s="17"/>
      <c r="D23" s="18" t="s">
        <v>88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STAIR FINISHES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C20</v>
      </c>
      <c r="D85" s="12" t="str">
        <f>D6</f>
        <v>Stairs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C20</v>
      </c>
      <c r="B89" s="466"/>
      <c r="C89" s="467"/>
      <c r="D89" s="293" t="str">
        <f>D6</f>
        <v>Stairs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2:C82"/>
    <mergeCell ref="B83:C83"/>
    <mergeCell ref="B76:C76"/>
    <mergeCell ref="B77:C77"/>
    <mergeCell ref="B78:C78"/>
    <mergeCell ref="B79:C79"/>
    <mergeCell ref="B80:C80"/>
    <mergeCell ref="B81:C81"/>
    <mergeCell ref="B63:C63"/>
    <mergeCell ref="B64:C64"/>
    <mergeCell ref="B65:C65"/>
    <mergeCell ref="B66:C66"/>
    <mergeCell ref="B69:C69"/>
    <mergeCell ref="B70:C70"/>
    <mergeCell ref="B67:C67"/>
    <mergeCell ref="B68:C68"/>
    <mergeCell ref="B50:C50"/>
    <mergeCell ref="B51:C51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39:C39"/>
    <mergeCell ref="B40:C40"/>
    <mergeCell ref="B43:C4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73:C74"/>
    <mergeCell ref="A84:C84"/>
    <mergeCell ref="A86:C87"/>
    <mergeCell ref="D86:D87"/>
    <mergeCell ref="E86:E87"/>
    <mergeCell ref="F86:F87"/>
    <mergeCell ref="G60:H60"/>
    <mergeCell ref="M73:N73"/>
    <mergeCell ref="I47:J47"/>
    <mergeCell ref="I60:J60"/>
    <mergeCell ref="E47:E48"/>
    <mergeCell ref="M60:N60"/>
    <mergeCell ref="I73:J73"/>
    <mergeCell ref="M47:N47"/>
    <mergeCell ref="D60:D61"/>
    <mergeCell ref="I21:J21"/>
    <mergeCell ref="G34:H34"/>
    <mergeCell ref="I34:J34"/>
    <mergeCell ref="M34:N34"/>
    <mergeCell ref="M21:N21"/>
    <mergeCell ref="D47:D48"/>
    <mergeCell ref="F34:F35"/>
    <mergeCell ref="F47:F48"/>
    <mergeCell ref="F60:F61"/>
    <mergeCell ref="A89:C89"/>
    <mergeCell ref="A34:C35"/>
    <mergeCell ref="A45:C45"/>
    <mergeCell ref="A60:C61"/>
    <mergeCell ref="A71:C71"/>
    <mergeCell ref="A47:C48"/>
    <mergeCell ref="A58:C58"/>
    <mergeCell ref="B41:C41"/>
    <mergeCell ref="B42:C42"/>
    <mergeCell ref="B44:C44"/>
    <mergeCell ref="G8:H8"/>
    <mergeCell ref="D21:D22"/>
    <mergeCell ref="E21:E22"/>
    <mergeCell ref="F21:F22"/>
    <mergeCell ref="G21:H21"/>
    <mergeCell ref="D34:D35"/>
    <mergeCell ref="E34:E35"/>
    <mergeCell ref="A21:C22"/>
    <mergeCell ref="A32:C32"/>
    <mergeCell ref="A8:C9"/>
    <mergeCell ref="A19:C19"/>
    <mergeCell ref="B11:C11"/>
    <mergeCell ref="B12:C12"/>
    <mergeCell ref="B27:C27"/>
    <mergeCell ref="B28:C28"/>
    <mergeCell ref="B29:C29"/>
    <mergeCell ref="B30:C30"/>
    <mergeCell ref="I8:J8"/>
    <mergeCell ref="K8:L8"/>
    <mergeCell ref="M8:N8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39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44" zoomScaleNormal="100" zoomScaleSheetLayoutView="100" workbookViewId="0">
      <selection activeCell="B50" sqref="B50:C50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Summary'!B17</f>
        <v>C30</v>
      </c>
      <c r="D6" s="12" t="str">
        <f>'Bid Item 1 Summary'!C17</f>
        <v>Interior Finishes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201" t="s">
        <v>306</v>
      </c>
      <c r="J8" s="202"/>
      <c r="K8" s="201" t="s">
        <v>307</v>
      </c>
      <c r="L8" s="202"/>
      <c r="M8" s="203" t="s">
        <v>233</v>
      </c>
      <c r="N8" s="204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89</v>
      </c>
      <c r="B10" s="17"/>
      <c r="C10" s="17"/>
      <c r="D10" s="192" t="s">
        <v>90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WALL FINISHES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91</v>
      </c>
      <c r="B23" s="17"/>
      <c r="C23" s="17"/>
      <c r="D23" s="18" t="s">
        <v>92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FLOOR FINISHES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93</v>
      </c>
      <c r="B36" s="17"/>
      <c r="C36" s="17"/>
      <c r="D36" s="18" t="s">
        <v>94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CEILING FINISHES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C30</v>
      </c>
      <c r="D85" s="12" t="str">
        <f>D6</f>
        <v>Interior Finishes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C30</v>
      </c>
      <c r="B89" s="466"/>
      <c r="C89" s="467"/>
      <c r="D89" s="293" t="str">
        <f>D6</f>
        <v>Interior Finishes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2"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4:C64"/>
    <mergeCell ref="B65:C65"/>
    <mergeCell ref="B66:C66"/>
    <mergeCell ref="B67:C67"/>
    <mergeCell ref="B68:C68"/>
    <mergeCell ref="B69:C69"/>
    <mergeCell ref="B53:C53"/>
    <mergeCell ref="B54:C54"/>
    <mergeCell ref="B55:C55"/>
    <mergeCell ref="B56:C56"/>
    <mergeCell ref="B57:C57"/>
    <mergeCell ref="B63:C63"/>
    <mergeCell ref="B42:C42"/>
    <mergeCell ref="B43:C43"/>
    <mergeCell ref="B44:C44"/>
    <mergeCell ref="B50:C50"/>
    <mergeCell ref="B51:C51"/>
    <mergeCell ref="B52:C52"/>
    <mergeCell ref="B28:C28"/>
    <mergeCell ref="B29:C29"/>
    <mergeCell ref="B30:C30"/>
    <mergeCell ref="B31:C31"/>
    <mergeCell ref="B37:C37"/>
    <mergeCell ref="B38:C38"/>
    <mergeCell ref="K86:L86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M86:N86"/>
    <mergeCell ref="A73:C74"/>
    <mergeCell ref="A84:C84"/>
    <mergeCell ref="A86:C87"/>
    <mergeCell ref="D86:D87"/>
    <mergeCell ref="E86:E87"/>
    <mergeCell ref="F86:F87"/>
    <mergeCell ref="G86:H86"/>
    <mergeCell ref="I86:J86"/>
    <mergeCell ref="G73:H73"/>
    <mergeCell ref="M73:N73"/>
    <mergeCell ref="I47:J47"/>
    <mergeCell ref="D73:D74"/>
    <mergeCell ref="E73:E74"/>
    <mergeCell ref="F73:F74"/>
    <mergeCell ref="M60:N60"/>
    <mergeCell ref="I73:J73"/>
    <mergeCell ref="K47:L47"/>
    <mergeCell ref="K60:L60"/>
    <mergeCell ref="K73:L73"/>
    <mergeCell ref="I21:J21"/>
    <mergeCell ref="G34:H34"/>
    <mergeCell ref="I34:J34"/>
    <mergeCell ref="M34:N34"/>
    <mergeCell ref="M21:N21"/>
    <mergeCell ref="D47:D48"/>
    <mergeCell ref="E47:E48"/>
    <mergeCell ref="F47:F48"/>
    <mergeCell ref="K21:L21"/>
    <mergeCell ref="K34:L34"/>
    <mergeCell ref="I60:J60"/>
    <mergeCell ref="E34:E35"/>
    <mergeCell ref="A47:C48"/>
    <mergeCell ref="A58:C58"/>
    <mergeCell ref="G47:H47"/>
    <mergeCell ref="M47:N47"/>
    <mergeCell ref="D60:D61"/>
    <mergeCell ref="E60:E61"/>
    <mergeCell ref="F60:F61"/>
    <mergeCell ref="G60:H60"/>
    <mergeCell ref="F34:F35"/>
    <mergeCell ref="D34:D35"/>
    <mergeCell ref="A89:C89"/>
    <mergeCell ref="A34:C35"/>
    <mergeCell ref="A45:C45"/>
    <mergeCell ref="A60:C61"/>
    <mergeCell ref="A71:C71"/>
    <mergeCell ref="B39:C39"/>
    <mergeCell ref="B40:C40"/>
    <mergeCell ref="B41:C41"/>
    <mergeCell ref="F8:F9"/>
    <mergeCell ref="E8:E9"/>
    <mergeCell ref="D8:D9"/>
    <mergeCell ref="A3:B3"/>
    <mergeCell ref="G8:H8"/>
    <mergeCell ref="D21:D22"/>
    <mergeCell ref="E21:E22"/>
    <mergeCell ref="F21:F22"/>
    <mergeCell ref="G21:H21"/>
    <mergeCell ref="A1:B1"/>
    <mergeCell ref="A2:B2"/>
    <mergeCell ref="A4:B4"/>
    <mergeCell ref="A21:C22"/>
    <mergeCell ref="A32:C32"/>
    <mergeCell ref="A8:C9"/>
    <mergeCell ref="A19:C19"/>
    <mergeCell ref="B25:C25"/>
    <mergeCell ref="B26:C26"/>
    <mergeCell ref="B27:C27"/>
  </mergeCells>
  <phoneticPr fontId="6" type="noConversion"/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Summary'!B18</f>
        <v>D10</v>
      </c>
      <c r="D6" s="12" t="str">
        <f>'Bid Item 1 Summary'!C18</f>
        <v>Conveying Systems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95</v>
      </c>
      <c r="B10" s="17"/>
      <c r="C10" s="17"/>
      <c r="D10" s="192" t="s">
        <v>96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ELEVATORS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97</v>
      </c>
      <c r="B23" s="17"/>
      <c r="C23" s="17"/>
      <c r="D23" s="18" t="s">
        <v>98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ESCALATORS &amp; MOVING WALKS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100</v>
      </c>
      <c r="B36" s="17"/>
      <c r="C36" s="17"/>
      <c r="D36" s="18" t="s">
        <v>99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MATERIAL HANDLING SYSTEMS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101</v>
      </c>
      <c r="B49" s="17"/>
      <c r="C49" s="17"/>
      <c r="D49" s="18" t="s">
        <v>102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OTHER CONVEYING SYSTEMS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D10</v>
      </c>
      <c r="D85" s="12" t="str">
        <f>D6</f>
        <v>Conveying Systems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D10</v>
      </c>
      <c r="B89" s="466"/>
      <c r="C89" s="467"/>
      <c r="D89" s="293" t="str">
        <f>D6</f>
        <v>Conveying Systems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69:C69"/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42:C42"/>
    <mergeCell ref="B43:C43"/>
    <mergeCell ref="B44:C44"/>
    <mergeCell ref="K86:L86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M86:N86"/>
    <mergeCell ref="A73:C74"/>
    <mergeCell ref="A84:C84"/>
    <mergeCell ref="A86:C87"/>
    <mergeCell ref="D86:D87"/>
    <mergeCell ref="E86:E87"/>
    <mergeCell ref="F86:F87"/>
    <mergeCell ref="G86:H86"/>
    <mergeCell ref="I86:J86"/>
    <mergeCell ref="G73:H73"/>
    <mergeCell ref="M73:N73"/>
    <mergeCell ref="I47:J47"/>
    <mergeCell ref="D73:D74"/>
    <mergeCell ref="E73:E74"/>
    <mergeCell ref="F73:F74"/>
    <mergeCell ref="M60:N60"/>
    <mergeCell ref="I73:J73"/>
    <mergeCell ref="K47:L47"/>
    <mergeCell ref="K60:L60"/>
    <mergeCell ref="K73:L73"/>
    <mergeCell ref="I21:J21"/>
    <mergeCell ref="G34:H34"/>
    <mergeCell ref="I34:J34"/>
    <mergeCell ref="M34:N34"/>
    <mergeCell ref="M21:N21"/>
    <mergeCell ref="D47:D48"/>
    <mergeCell ref="E47:E48"/>
    <mergeCell ref="F47:F48"/>
    <mergeCell ref="K21:L21"/>
    <mergeCell ref="K34:L34"/>
    <mergeCell ref="I60:J60"/>
    <mergeCell ref="E34:E35"/>
    <mergeCell ref="A47:C48"/>
    <mergeCell ref="A58:C58"/>
    <mergeCell ref="G47:H47"/>
    <mergeCell ref="M47:N47"/>
    <mergeCell ref="D60:D61"/>
    <mergeCell ref="E60:E61"/>
    <mergeCell ref="F60:F61"/>
    <mergeCell ref="G60:H60"/>
    <mergeCell ref="A89:C89"/>
    <mergeCell ref="A34:C35"/>
    <mergeCell ref="A45:C45"/>
    <mergeCell ref="A60:C61"/>
    <mergeCell ref="A71:C71"/>
    <mergeCell ref="B39:C39"/>
    <mergeCell ref="B40:C40"/>
    <mergeCell ref="B41:C41"/>
    <mergeCell ref="B50:C50"/>
    <mergeCell ref="B51:C51"/>
    <mergeCell ref="G8:H8"/>
    <mergeCell ref="D21:D22"/>
    <mergeCell ref="E21:E22"/>
    <mergeCell ref="F21:F22"/>
    <mergeCell ref="G21:H21"/>
    <mergeCell ref="F34:F35"/>
    <mergeCell ref="D34:D35"/>
    <mergeCell ref="A21:C22"/>
    <mergeCell ref="A32:C32"/>
    <mergeCell ref="A8:C9"/>
    <mergeCell ref="A19:C19"/>
    <mergeCell ref="B25:C25"/>
    <mergeCell ref="B26:C26"/>
    <mergeCell ref="B27:C27"/>
    <mergeCell ref="B28:C28"/>
    <mergeCell ref="B29:C29"/>
    <mergeCell ref="B30:C30"/>
    <mergeCell ref="I8:J8"/>
    <mergeCell ref="K8:L8"/>
    <mergeCell ref="M8:N8"/>
    <mergeCell ref="A1:B1"/>
    <mergeCell ref="A2:B2"/>
    <mergeCell ref="A4:B4"/>
    <mergeCell ref="F8:F9"/>
    <mergeCell ref="E8:E9"/>
    <mergeCell ref="D8:D9"/>
    <mergeCell ref="A3:B3"/>
  </mergeCells>
  <phoneticPr fontId="6" type="noConversion"/>
  <pageMargins left="0.5" right="0.5" top="1.42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Summary'!B19</f>
        <v>D20</v>
      </c>
      <c r="D6" s="12" t="str">
        <f>'Bid Item 1 Summary'!C19</f>
        <v>Plumbing Systems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103</v>
      </c>
      <c r="B10" s="17"/>
      <c r="C10" s="17"/>
      <c r="D10" s="192" t="s">
        <v>104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PLUMBING FIXTURES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105</v>
      </c>
      <c r="B23" s="17"/>
      <c r="C23" s="17"/>
      <c r="D23" s="18" t="s">
        <v>106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DOMESTIC WATER DISTRIBUTION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107</v>
      </c>
      <c r="B36" s="17"/>
      <c r="C36" s="17"/>
      <c r="D36" s="18" t="s">
        <v>108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SANITARY WASTE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109</v>
      </c>
      <c r="B49" s="17"/>
      <c r="C49" s="17"/>
      <c r="D49" s="18" t="s">
        <v>110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RAIN WATER DRAINAGE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111</v>
      </c>
      <c r="B62" s="17"/>
      <c r="C62" s="17"/>
      <c r="D62" s="18" t="s">
        <v>112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SPECIAL PLUMBING SYSTEMS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113</v>
      </c>
      <c r="B75" s="17"/>
      <c r="C75" s="17"/>
      <c r="D75" s="18" t="s">
        <v>114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OTHER PLUMBING SYSTEMS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D20</v>
      </c>
      <c r="D85" s="12" t="str">
        <f>D6</f>
        <v>Plumbing Systems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D20</v>
      </c>
      <c r="B89" s="466"/>
      <c r="C89" s="467"/>
      <c r="D89" s="293" t="str">
        <f>D6</f>
        <v>Plumbing Systems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formatCells="0" formatRows="0" selectLockedCells="1"/>
  <mergeCells count="115">
    <mergeCell ref="B82:C82"/>
    <mergeCell ref="B83:C83"/>
    <mergeCell ref="B76:C76"/>
    <mergeCell ref="B77:C77"/>
    <mergeCell ref="B78:C78"/>
    <mergeCell ref="B79:C79"/>
    <mergeCell ref="B80:C80"/>
    <mergeCell ref="B81:C81"/>
    <mergeCell ref="B63:C63"/>
    <mergeCell ref="B64:C64"/>
    <mergeCell ref="B65:C65"/>
    <mergeCell ref="B66:C66"/>
    <mergeCell ref="B69:C69"/>
    <mergeCell ref="B70:C70"/>
    <mergeCell ref="B67:C67"/>
    <mergeCell ref="B68:C68"/>
    <mergeCell ref="B50:C50"/>
    <mergeCell ref="B51:C51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39:C39"/>
    <mergeCell ref="B40:C40"/>
    <mergeCell ref="B43:C4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73:C74"/>
    <mergeCell ref="A84:C84"/>
    <mergeCell ref="A86:C87"/>
    <mergeCell ref="D86:D87"/>
    <mergeCell ref="E86:E87"/>
    <mergeCell ref="F86:F87"/>
    <mergeCell ref="G60:H60"/>
    <mergeCell ref="M73:N73"/>
    <mergeCell ref="I47:J47"/>
    <mergeCell ref="I60:J60"/>
    <mergeCell ref="E47:E48"/>
    <mergeCell ref="M60:N60"/>
    <mergeCell ref="I73:J73"/>
    <mergeCell ref="M47:N47"/>
    <mergeCell ref="D60:D61"/>
    <mergeCell ref="I21:J21"/>
    <mergeCell ref="G34:H34"/>
    <mergeCell ref="I34:J34"/>
    <mergeCell ref="M34:N34"/>
    <mergeCell ref="M21:N21"/>
    <mergeCell ref="D47:D48"/>
    <mergeCell ref="F34:F35"/>
    <mergeCell ref="F47:F48"/>
    <mergeCell ref="F60:F61"/>
    <mergeCell ref="A89:C89"/>
    <mergeCell ref="A34:C35"/>
    <mergeCell ref="A45:C45"/>
    <mergeCell ref="A60:C61"/>
    <mergeCell ref="A71:C71"/>
    <mergeCell ref="A47:C48"/>
    <mergeCell ref="A58:C58"/>
    <mergeCell ref="B41:C41"/>
    <mergeCell ref="B42:C42"/>
    <mergeCell ref="B44:C44"/>
    <mergeCell ref="G8:H8"/>
    <mergeCell ref="D21:D22"/>
    <mergeCell ref="E21:E22"/>
    <mergeCell ref="F21:F22"/>
    <mergeCell ref="G21:H21"/>
    <mergeCell ref="D34:D35"/>
    <mergeCell ref="E34:E35"/>
    <mergeCell ref="A21:C22"/>
    <mergeCell ref="A32:C32"/>
    <mergeCell ref="A8:C9"/>
    <mergeCell ref="A19:C19"/>
    <mergeCell ref="B11:C11"/>
    <mergeCell ref="B12:C12"/>
    <mergeCell ref="B27:C27"/>
    <mergeCell ref="B28:C28"/>
    <mergeCell ref="B29:C29"/>
    <mergeCell ref="B30:C30"/>
    <mergeCell ref="I8:J8"/>
    <mergeCell ref="K8:L8"/>
    <mergeCell ref="M8:N8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Summary'!B20</f>
        <v>D30</v>
      </c>
      <c r="D6" s="12" t="str">
        <f>'Bid Item 1 Summary'!C20</f>
        <v>HVAC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N128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115</v>
      </c>
      <c r="B10" s="17"/>
      <c r="C10" s="17"/>
      <c r="D10" s="192" t="s">
        <v>116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84" t="s">
        <v>234</v>
      </c>
      <c r="B19" s="485"/>
      <c r="C19" s="485"/>
      <c r="D19" s="288" t="str">
        <f>D10</f>
        <v>ENERGY SUPPLY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117</v>
      </c>
      <c r="B23" s="17"/>
      <c r="C23" s="17"/>
      <c r="D23" s="18" t="s">
        <v>118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84" t="s">
        <v>234</v>
      </c>
      <c r="B32" s="485"/>
      <c r="C32" s="485"/>
      <c r="D32" s="288" t="str">
        <f>D23</f>
        <v>HEAT GENERATING SYSTEMS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119</v>
      </c>
      <c r="B36" s="17"/>
      <c r="C36" s="17"/>
      <c r="D36" s="18" t="s">
        <v>120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84" t="s">
        <v>234</v>
      </c>
      <c r="B45" s="485"/>
      <c r="C45" s="485"/>
      <c r="D45" s="288" t="str">
        <f>D36</f>
        <v>COOLING GENERATING SYSTEMS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122</v>
      </c>
      <c r="B49" s="17"/>
      <c r="C49" s="17"/>
      <c r="D49" s="18" t="s">
        <v>121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DISTRIBUTION SYSTEMS (HVAC)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123</v>
      </c>
      <c r="B62" s="17"/>
      <c r="C62" s="17"/>
      <c r="D62" s="18" t="s">
        <v>124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TERMINAL &amp; PACKAGE UNITS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A72" s="32"/>
      <c r="B72" s="32"/>
      <c r="C72" s="32"/>
      <c r="D72" s="32"/>
      <c r="E72" s="33"/>
      <c r="F72" s="33"/>
      <c r="G72" s="34"/>
      <c r="H72" s="35"/>
      <c r="I72" s="34"/>
      <c r="J72" s="35"/>
      <c r="K72" s="34"/>
      <c r="L72" s="35"/>
      <c r="M72" s="34"/>
      <c r="N72" s="35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customHeight="1" thickTop="1" thickBot="1" x14ac:dyDescent="0.25">
      <c r="A75" s="51" t="s">
        <v>125</v>
      </c>
      <c r="B75" s="17"/>
      <c r="C75" s="17"/>
      <c r="D75" s="18" t="s">
        <v>126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8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8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8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8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CONTROLS &amp; INSTRUMENTATION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8" ht="33" customHeight="1" thickTop="1" thickBot="1" x14ac:dyDescent="0.25">
      <c r="G85" s="10"/>
      <c r="I85" s="10"/>
      <c r="K85" s="10"/>
    </row>
    <row r="86" spans="1:18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  <c r="R86" s="11"/>
    </row>
    <row r="87" spans="1:18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8" ht="14.25" customHeight="1" thickTop="1" thickBot="1" x14ac:dyDescent="0.25">
      <c r="A88" s="57" t="s">
        <v>127</v>
      </c>
      <c r="B88" s="55"/>
      <c r="C88" s="55"/>
      <c r="D88" s="56" t="s">
        <v>129</v>
      </c>
      <c r="E88" s="52"/>
      <c r="F88" s="53"/>
      <c r="G88" s="103"/>
      <c r="H88" s="44"/>
      <c r="I88" s="38"/>
      <c r="J88" s="44"/>
      <c r="K88" s="38"/>
      <c r="L88" s="44"/>
      <c r="M88" s="38"/>
      <c r="N88" s="44"/>
    </row>
    <row r="89" spans="1:18" ht="12.75" customHeight="1" x14ac:dyDescent="0.2">
      <c r="A89" s="300"/>
      <c r="B89" s="479" t="s">
        <v>308</v>
      </c>
      <c r="C89" s="480"/>
      <c r="D89" s="157" t="s">
        <v>2</v>
      </c>
      <c r="E89" s="151">
        <v>0</v>
      </c>
      <c r="F89" s="154" t="s">
        <v>3</v>
      </c>
      <c r="G89" s="145">
        <v>0</v>
      </c>
      <c r="H89" s="123">
        <f>G89*$E89</f>
        <v>0</v>
      </c>
      <c r="I89" s="148">
        <v>0</v>
      </c>
      <c r="J89" s="45">
        <f>I89*$E89</f>
        <v>0</v>
      </c>
      <c r="K89" s="148">
        <v>0</v>
      </c>
      <c r="L89" s="45">
        <f>K89*$E89</f>
        <v>0</v>
      </c>
      <c r="M89" s="39">
        <f>G89+I89+K89</f>
        <v>0</v>
      </c>
      <c r="N89" s="45">
        <f>M89*$E89</f>
        <v>0</v>
      </c>
    </row>
    <row r="90" spans="1:18" ht="12.75" customHeight="1" x14ac:dyDescent="0.2">
      <c r="A90" s="301"/>
      <c r="B90" s="449" t="s">
        <v>308</v>
      </c>
      <c r="C90" s="450"/>
      <c r="D90" s="158" t="s">
        <v>2</v>
      </c>
      <c r="E90" s="152">
        <v>0</v>
      </c>
      <c r="F90" s="155" t="s">
        <v>3</v>
      </c>
      <c r="G90" s="146">
        <v>0</v>
      </c>
      <c r="H90" s="124">
        <f t="shared" ref="H90:H96" si="30">G90*$E90</f>
        <v>0</v>
      </c>
      <c r="I90" s="149">
        <v>0</v>
      </c>
      <c r="J90" s="46">
        <f t="shared" ref="J90:J96" si="31">I90*$E90</f>
        <v>0</v>
      </c>
      <c r="K90" s="149">
        <v>0</v>
      </c>
      <c r="L90" s="46">
        <f t="shared" ref="L90:L96" si="32">K90*$E90</f>
        <v>0</v>
      </c>
      <c r="M90" s="40">
        <f t="shared" ref="M90:M96" si="33">G90+I90+K90</f>
        <v>0</v>
      </c>
      <c r="N90" s="46">
        <f t="shared" ref="N90:N96" si="34">M90*$E90</f>
        <v>0</v>
      </c>
    </row>
    <row r="91" spans="1:18" ht="12.75" customHeight="1" x14ac:dyDescent="0.2">
      <c r="A91" s="301"/>
      <c r="B91" s="449" t="s">
        <v>308</v>
      </c>
      <c r="C91" s="450"/>
      <c r="D91" s="158" t="s">
        <v>2</v>
      </c>
      <c r="E91" s="152">
        <v>0</v>
      </c>
      <c r="F91" s="155" t="s">
        <v>3</v>
      </c>
      <c r="G91" s="146">
        <v>0</v>
      </c>
      <c r="H91" s="124">
        <f t="shared" si="30"/>
        <v>0</v>
      </c>
      <c r="I91" s="149">
        <v>0</v>
      </c>
      <c r="J91" s="46">
        <f t="shared" si="31"/>
        <v>0</v>
      </c>
      <c r="K91" s="149">
        <v>0</v>
      </c>
      <c r="L91" s="46">
        <f t="shared" si="32"/>
        <v>0</v>
      </c>
      <c r="M91" s="40">
        <f t="shared" si="33"/>
        <v>0</v>
      </c>
      <c r="N91" s="46">
        <f t="shared" si="34"/>
        <v>0</v>
      </c>
    </row>
    <row r="92" spans="1:18" ht="12.75" customHeight="1" x14ac:dyDescent="0.2">
      <c r="A92" s="301"/>
      <c r="B92" s="449" t="s">
        <v>308</v>
      </c>
      <c r="C92" s="450"/>
      <c r="D92" s="158" t="s">
        <v>2</v>
      </c>
      <c r="E92" s="152">
        <v>0</v>
      </c>
      <c r="F92" s="155" t="s">
        <v>3</v>
      </c>
      <c r="G92" s="146">
        <v>0</v>
      </c>
      <c r="H92" s="124">
        <f t="shared" si="30"/>
        <v>0</v>
      </c>
      <c r="I92" s="149">
        <v>0</v>
      </c>
      <c r="J92" s="46">
        <f t="shared" si="31"/>
        <v>0</v>
      </c>
      <c r="K92" s="149">
        <v>0</v>
      </c>
      <c r="L92" s="46">
        <f t="shared" si="32"/>
        <v>0</v>
      </c>
      <c r="M92" s="40">
        <f t="shared" si="33"/>
        <v>0</v>
      </c>
      <c r="N92" s="46">
        <f t="shared" si="34"/>
        <v>0</v>
      </c>
    </row>
    <row r="93" spans="1:18" ht="12.75" customHeight="1" x14ac:dyDescent="0.2">
      <c r="A93" s="301"/>
      <c r="B93" s="449" t="s">
        <v>308</v>
      </c>
      <c r="C93" s="450"/>
      <c r="D93" s="158" t="s">
        <v>2</v>
      </c>
      <c r="E93" s="152">
        <v>0</v>
      </c>
      <c r="F93" s="155" t="s">
        <v>3</v>
      </c>
      <c r="G93" s="146">
        <v>0</v>
      </c>
      <c r="H93" s="124">
        <f t="shared" si="30"/>
        <v>0</v>
      </c>
      <c r="I93" s="149">
        <v>0</v>
      </c>
      <c r="J93" s="46">
        <f t="shared" si="31"/>
        <v>0</v>
      </c>
      <c r="K93" s="149">
        <v>0</v>
      </c>
      <c r="L93" s="46">
        <f t="shared" si="32"/>
        <v>0</v>
      </c>
      <c r="M93" s="40">
        <f t="shared" si="33"/>
        <v>0</v>
      </c>
      <c r="N93" s="46">
        <f t="shared" si="34"/>
        <v>0</v>
      </c>
    </row>
    <row r="94" spans="1:18" ht="12.75" customHeight="1" x14ac:dyDescent="0.2">
      <c r="A94" s="301"/>
      <c r="B94" s="449" t="s">
        <v>308</v>
      </c>
      <c r="C94" s="450"/>
      <c r="D94" s="158" t="s">
        <v>2</v>
      </c>
      <c r="E94" s="152">
        <v>0</v>
      </c>
      <c r="F94" s="155" t="s">
        <v>3</v>
      </c>
      <c r="G94" s="146">
        <v>0</v>
      </c>
      <c r="H94" s="124">
        <f t="shared" si="30"/>
        <v>0</v>
      </c>
      <c r="I94" s="149">
        <v>0</v>
      </c>
      <c r="J94" s="46">
        <f t="shared" si="31"/>
        <v>0</v>
      </c>
      <c r="K94" s="149">
        <v>0</v>
      </c>
      <c r="L94" s="46">
        <f t="shared" si="32"/>
        <v>0</v>
      </c>
      <c r="M94" s="40">
        <f t="shared" si="33"/>
        <v>0</v>
      </c>
      <c r="N94" s="46">
        <f t="shared" si="34"/>
        <v>0</v>
      </c>
    </row>
    <row r="95" spans="1:18" ht="12.75" customHeight="1" x14ac:dyDescent="0.2">
      <c r="A95" s="301"/>
      <c r="B95" s="449" t="s">
        <v>308</v>
      </c>
      <c r="C95" s="450"/>
      <c r="D95" s="158" t="s">
        <v>2</v>
      </c>
      <c r="E95" s="152">
        <v>0</v>
      </c>
      <c r="F95" s="155" t="s">
        <v>3</v>
      </c>
      <c r="G95" s="146">
        <v>0</v>
      </c>
      <c r="H95" s="124">
        <f t="shared" si="30"/>
        <v>0</v>
      </c>
      <c r="I95" s="149">
        <v>0</v>
      </c>
      <c r="J95" s="46">
        <f t="shared" si="31"/>
        <v>0</v>
      </c>
      <c r="K95" s="149">
        <v>0</v>
      </c>
      <c r="L95" s="46">
        <f t="shared" si="32"/>
        <v>0</v>
      </c>
      <c r="M95" s="40">
        <f t="shared" si="33"/>
        <v>0</v>
      </c>
      <c r="N95" s="46">
        <f t="shared" si="34"/>
        <v>0</v>
      </c>
    </row>
    <row r="96" spans="1:18" ht="12.75" customHeight="1" thickBot="1" x14ac:dyDescent="0.25">
      <c r="A96" s="302"/>
      <c r="B96" s="451" t="s">
        <v>308</v>
      </c>
      <c r="C96" s="452"/>
      <c r="D96" s="159" t="s">
        <v>2</v>
      </c>
      <c r="E96" s="153">
        <v>0</v>
      </c>
      <c r="F96" s="156" t="s">
        <v>3</v>
      </c>
      <c r="G96" s="147">
        <v>0</v>
      </c>
      <c r="H96" s="125">
        <f t="shared" si="30"/>
        <v>0</v>
      </c>
      <c r="I96" s="150">
        <v>0</v>
      </c>
      <c r="J96" s="47">
        <f t="shared" si="31"/>
        <v>0</v>
      </c>
      <c r="K96" s="150">
        <v>0</v>
      </c>
      <c r="L96" s="47">
        <f t="shared" si="32"/>
        <v>0</v>
      </c>
      <c r="M96" s="41">
        <f t="shared" si="33"/>
        <v>0</v>
      </c>
      <c r="N96" s="47">
        <f t="shared" si="34"/>
        <v>0</v>
      </c>
    </row>
    <row r="97" spans="1:14" s="292" customFormat="1" ht="14.25" customHeight="1" thickTop="1" thickBot="1" x14ac:dyDescent="0.25">
      <c r="A97" s="447" t="s">
        <v>234</v>
      </c>
      <c r="B97" s="448"/>
      <c r="C97" s="448"/>
      <c r="D97" s="288" t="str">
        <f>D88</f>
        <v>SPECIAL HVAC SYSTEMS &amp; EQUIPMENT</v>
      </c>
      <c r="E97" s="289">
        <f>'Bid Item 1 Summary'!$F$7</f>
        <v>0</v>
      </c>
      <c r="F97" s="290" t="str">
        <f>'Bid Item 1 Summary'!$G$7</f>
        <v>Unit</v>
      </c>
      <c r="G97" s="224" t="e">
        <f>H97/E97</f>
        <v>#DIV/0!</v>
      </c>
      <c r="H97" s="222">
        <f>SUM(H89:H96)</f>
        <v>0</v>
      </c>
      <c r="I97" s="225" t="e">
        <f>J97/E97</f>
        <v>#DIV/0!</v>
      </c>
      <c r="J97" s="222">
        <f>SUM(J89:J96)</f>
        <v>0</v>
      </c>
      <c r="K97" s="225" t="e">
        <f>L97/E97</f>
        <v>#DIV/0!</v>
      </c>
      <c r="L97" s="222">
        <f>SUM(L89:L96)</f>
        <v>0</v>
      </c>
      <c r="M97" s="223" t="e">
        <f>N97/E97</f>
        <v>#DIV/0!</v>
      </c>
      <c r="N97" s="222">
        <f>SUM(N89:N96)</f>
        <v>0</v>
      </c>
    </row>
    <row r="98" spans="1:14" ht="39.950000000000003" customHeight="1" thickTop="1" thickBot="1" x14ac:dyDescent="0.25">
      <c r="A98" s="32"/>
      <c r="B98" s="32"/>
      <c r="C98" s="32"/>
      <c r="D98" s="32"/>
      <c r="E98" s="33"/>
      <c r="F98" s="33"/>
      <c r="G98" s="33"/>
      <c r="H98" s="33"/>
      <c r="I98" s="33"/>
      <c r="J98" s="33"/>
      <c r="K98" s="33"/>
      <c r="L98" s="33"/>
      <c r="M98" s="34"/>
      <c r="N98" s="35"/>
    </row>
    <row r="99" spans="1:14" ht="20.100000000000001" customHeight="1" thickTop="1" thickBot="1" x14ac:dyDescent="0.25">
      <c r="A99" s="453" t="s">
        <v>15</v>
      </c>
      <c r="B99" s="454"/>
      <c r="C99" s="455"/>
      <c r="D99" s="463" t="s">
        <v>2</v>
      </c>
      <c r="E99" s="461" t="s">
        <v>8</v>
      </c>
      <c r="F99" s="459" t="s">
        <v>3</v>
      </c>
      <c r="G99" s="470" t="s">
        <v>232</v>
      </c>
      <c r="H99" s="471"/>
      <c r="I99" s="468" t="s">
        <v>306</v>
      </c>
      <c r="J99" s="469"/>
      <c r="K99" s="468" t="s">
        <v>307</v>
      </c>
      <c r="L99" s="469"/>
      <c r="M99" s="472" t="s">
        <v>233</v>
      </c>
      <c r="N99" s="473"/>
    </row>
    <row r="100" spans="1:14" ht="39.950000000000003" customHeight="1" thickBot="1" x14ac:dyDescent="0.25">
      <c r="A100" s="456"/>
      <c r="B100" s="457"/>
      <c r="C100" s="458"/>
      <c r="D100" s="464"/>
      <c r="E100" s="462"/>
      <c r="F100" s="460"/>
      <c r="G100" s="195" t="s">
        <v>230</v>
      </c>
      <c r="H100" s="196" t="s">
        <v>229</v>
      </c>
      <c r="I100" s="212" t="s">
        <v>312</v>
      </c>
      <c r="J100" s="199" t="s">
        <v>313</v>
      </c>
      <c r="K100" s="200" t="s">
        <v>314</v>
      </c>
      <c r="L100" s="199" t="s">
        <v>315</v>
      </c>
      <c r="M100" s="197" t="s">
        <v>231</v>
      </c>
      <c r="N100" s="198" t="s">
        <v>14</v>
      </c>
    </row>
    <row r="101" spans="1:14" ht="14.25" customHeight="1" thickTop="1" thickBot="1" x14ac:dyDescent="0.25">
      <c r="A101" s="51" t="s">
        <v>130</v>
      </c>
      <c r="B101" s="17"/>
      <c r="C101" s="17"/>
      <c r="D101" s="18" t="s">
        <v>128</v>
      </c>
      <c r="E101" s="52"/>
      <c r="F101" s="53"/>
      <c r="G101" s="37"/>
      <c r="H101" s="44"/>
      <c r="I101" s="38"/>
      <c r="J101" s="44"/>
      <c r="K101" s="38"/>
      <c r="L101" s="44"/>
      <c r="M101" s="38"/>
      <c r="N101" s="44"/>
    </row>
    <row r="102" spans="1:14" ht="12.75" customHeight="1" x14ac:dyDescent="0.2">
      <c r="A102" s="300"/>
      <c r="B102" s="479" t="s">
        <v>308</v>
      </c>
      <c r="C102" s="480"/>
      <c r="D102" s="157" t="s">
        <v>2</v>
      </c>
      <c r="E102" s="151">
        <v>0</v>
      </c>
      <c r="F102" s="154" t="s">
        <v>3</v>
      </c>
      <c r="G102" s="145">
        <v>0</v>
      </c>
      <c r="H102" s="123">
        <f>G102*$E102</f>
        <v>0</v>
      </c>
      <c r="I102" s="148">
        <v>0</v>
      </c>
      <c r="J102" s="45">
        <f>I102*$E102</f>
        <v>0</v>
      </c>
      <c r="K102" s="148">
        <v>0</v>
      </c>
      <c r="L102" s="45">
        <f>K102*$E102</f>
        <v>0</v>
      </c>
      <c r="M102" s="39">
        <f>G102+I102+K102</f>
        <v>0</v>
      </c>
      <c r="N102" s="45">
        <f>M102*$E102</f>
        <v>0</v>
      </c>
    </row>
    <row r="103" spans="1:14" ht="12.75" customHeight="1" x14ac:dyDescent="0.2">
      <c r="A103" s="301"/>
      <c r="B103" s="449" t="s">
        <v>308</v>
      </c>
      <c r="C103" s="450"/>
      <c r="D103" s="158" t="s">
        <v>2</v>
      </c>
      <c r="E103" s="152">
        <v>0</v>
      </c>
      <c r="F103" s="155" t="s">
        <v>3</v>
      </c>
      <c r="G103" s="146">
        <v>0</v>
      </c>
      <c r="H103" s="124">
        <f t="shared" ref="H103:H109" si="35">G103*$E103</f>
        <v>0</v>
      </c>
      <c r="I103" s="149">
        <v>0</v>
      </c>
      <c r="J103" s="46">
        <f t="shared" ref="J103:J109" si="36">I103*$E103</f>
        <v>0</v>
      </c>
      <c r="K103" s="149">
        <v>0</v>
      </c>
      <c r="L103" s="46">
        <f t="shared" ref="L103:L109" si="37">K103*$E103</f>
        <v>0</v>
      </c>
      <c r="M103" s="40">
        <f t="shared" ref="M103:M109" si="38">G103+I103+K103</f>
        <v>0</v>
      </c>
      <c r="N103" s="46">
        <f t="shared" ref="N103:N109" si="39">M103*$E103</f>
        <v>0</v>
      </c>
    </row>
    <row r="104" spans="1:14" ht="12.75" customHeight="1" x14ac:dyDescent="0.2">
      <c r="A104" s="301"/>
      <c r="B104" s="449" t="s">
        <v>308</v>
      </c>
      <c r="C104" s="450"/>
      <c r="D104" s="158" t="s">
        <v>2</v>
      </c>
      <c r="E104" s="152">
        <v>0</v>
      </c>
      <c r="F104" s="155" t="s">
        <v>3</v>
      </c>
      <c r="G104" s="146">
        <v>0</v>
      </c>
      <c r="H104" s="124">
        <f t="shared" si="35"/>
        <v>0</v>
      </c>
      <c r="I104" s="149">
        <v>0</v>
      </c>
      <c r="J104" s="46">
        <f t="shared" si="36"/>
        <v>0</v>
      </c>
      <c r="K104" s="149">
        <v>0</v>
      </c>
      <c r="L104" s="46">
        <f t="shared" si="37"/>
        <v>0</v>
      </c>
      <c r="M104" s="40">
        <f t="shared" si="38"/>
        <v>0</v>
      </c>
      <c r="N104" s="46">
        <f t="shared" si="39"/>
        <v>0</v>
      </c>
    </row>
    <row r="105" spans="1:14" ht="12.75" customHeight="1" x14ac:dyDescent="0.2">
      <c r="A105" s="301"/>
      <c r="B105" s="449" t="s">
        <v>308</v>
      </c>
      <c r="C105" s="450"/>
      <c r="D105" s="158" t="s">
        <v>2</v>
      </c>
      <c r="E105" s="152">
        <v>0</v>
      </c>
      <c r="F105" s="155" t="s">
        <v>3</v>
      </c>
      <c r="G105" s="146">
        <v>0</v>
      </c>
      <c r="H105" s="124">
        <f t="shared" si="35"/>
        <v>0</v>
      </c>
      <c r="I105" s="149">
        <v>0</v>
      </c>
      <c r="J105" s="46">
        <f t="shared" si="36"/>
        <v>0</v>
      </c>
      <c r="K105" s="149">
        <v>0</v>
      </c>
      <c r="L105" s="46">
        <f t="shared" si="37"/>
        <v>0</v>
      </c>
      <c r="M105" s="40">
        <f t="shared" si="38"/>
        <v>0</v>
      </c>
      <c r="N105" s="46">
        <f t="shared" si="39"/>
        <v>0</v>
      </c>
    </row>
    <row r="106" spans="1:14" ht="12.75" customHeight="1" x14ac:dyDescent="0.2">
      <c r="A106" s="301"/>
      <c r="B106" s="449" t="s">
        <v>308</v>
      </c>
      <c r="C106" s="450"/>
      <c r="D106" s="158" t="s">
        <v>2</v>
      </c>
      <c r="E106" s="152">
        <v>0</v>
      </c>
      <c r="F106" s="155" t="s">
        <v>3</v>
      </c>
      <c r="G106" s="146">
        <v>0</v>
      </c>
      <c r="H106" s="124">
        <f t="shared" si="35"/>
        <v>0</v>
      </c>
      <c r="I106" s="149">
        <v>0</v>
      </c>
      <c r="J106" s="46">
        <f t="shared" si="36"/>
        <v>0</v>
      </c>
      <c r="K106" s="149">
        <v>0</v>
      </c>
      <c r="L106" s="46">
        <f t="shared" si="37"/>
        <v>0</v>
      </c>
      <c r="M106" s="40">
        <f t="shared" si="38"/>
        <v>0</v>
      </c>
      <c r="N106" s="46">
        <f t="shared" si="39"/>
        <v>0</v>
      </c>
    </row>
    <row r="107" spans="1:14" ht="12.75" customHeight="1" x14ac:dyDescent="0.2">
      <c r="A107" s="301"/>
      <c r="B107" s="449" t="s">
        <v>308</v>
      </c>
      <c r="C107" s="450"/>
      <c r="D107" s="158" t="s">
        <v>2</v>
      </c>
      <c r="E107" s="152">
        <v>0</v>
      </c>
      <c r="F107" s="155" t="s">
        <v>3</v>
      </c>
      <c r="G107" s="146">
        <v>0</v>
      </c>
      <c r="H107" s="124">
        <f t="shared" si="35"/>
        <v>0</v>
      </c>
      <c r="I107" s="149">
        <v>0</v>
      </c>
      <c r="J107" s="46">
        <f t="shared" si="36"/>
        <v>0</v>
      </c>
      <c r="K107" s="149">
        <v>0</v>
      </c>
      <c r="L107" s="46">
        <f t="shared" si="37"/>
        <v>0</v>
      </c>
      <c r="M107" s="40">
        <f t="shared" si="38"/>
        <v>0</v>
      </c>
      <c r="N107" s="46">
        <f t="shared" si="39"/>
        <v>0</v>
      </c>
    </row>
    <row r="108" spans="1:14" ht="12.75" customHeight="1" x14ac:dyDescent="0.2">
      <c r="A108" s="301"/>
      <c r="B108" s="449" t="s">
        <v>308</v>
      </c>
      <c r="C108" s="450"/>
      <c r="D108" s="158" t="s">
        <v>2</v>
      </c>
      <c r="E108" s="152">
        <v>0</v>
      </c>
      <c r="F108" s="155" t="s">
        <v>3</v>
      </c>
      <c r="G108" s="146">
        <v>0</v>
      </c>
      <c r="H108" s="124">
        <f t="shared" si="35"/>
        <v>0</v>
      </c>
      <c r="I108" s="149">
        <v>0</v>
      </c>
      <c r="J108" s="46">
        <f t="shared" si="36"/>
        <v>0</v>
      </c>
      <c r="K108" s="149">
        <v>0</v>
      </c>
      <c r="L108" s="46">
        <f t="shared" si="37"/>
        <v>0</v>
      </c>
      <c r="M108" s="40">
        <f t="shared" si="38"/>
        <v>0</v>
      </c>
      <c r="N108" s="46">
        <f t="shared" si="39"/>
        <v>0</v>
      </c>
    </row>
    <row r="109" spans="1:14" ht="12.75" customHeight="1" thickBot="1" x14ac:dyDescent="0.25">
      <c r="A109" s="302"/>
      <c r="B109" s="451" t="s">
        <v>308</v>
      </c>
      <c r="C109" s="452"/>
      <c r="D109" s="159" t="s">
        <v>2</v>
      </c>
      <c r="E109" s="153">
        <v>0</v>
      </c>
      <c r="F109" s="156" t="s">
        <v>3</v>
      </c>
      <c r="G109" s="147">
        <v>0</v>
      </c>
      <c r="H109" s="125">
        <f t="shared" si="35"/>
        <v>0</v>
      </c>
      <c r="I109" s="150">
        <v>0</v>
      </c>
      <c r="J109" s="47">
        <f t="shared" si="36"/>
        <v>0</v>
      </c>
      <c r="K109" s="150">
        <v>0</v>
      </c>
      <c r="L109" s="47">
        <f t="shared" si="37"/>
        <v>0</v>
      </c>
      <c r="M109" s="41">
        <f t="shared" si="38"/>
        <v>0</v>
      </c>
      <c r="N109" s="47">
        <f t="shared" si="39"/>
        <v>0</v>
      </c>
    </row>
    <row r="110" spans="1:14" s="292" customFormat="1" ht="14.25" customHeight="1" thickTop="1" thickBot="1" x14ac:dyDescent="0.25">
      <c r="A110" s="447" t="s">
        <v>234</v>
      </c>
      <c r="B110" s="448"/>
      <c r="C110" s="448"/>
      <c r="D110" s="288" t="str">
        <f>D101</f>
        <v>SYSTEM TESTING &amp; BALANCING</v>
      </c>
      <c r="E110" s="289">
        <f>'Bid Item 1 Summary'!$F$7</f>
        <v>0</v>
      </c>
      <c r="F110" s="290" t="str">
        <f>'Bid Item 1 Summary'!$G$7</f>
        <v>Unit</v>
      </c>
      <c r="G110" s="224" t="e">
        <f>H110/E110</f>
        <v>#DIV/0!</v>
      </c>
      <c r="H110" s="222">
        <f>SUM(H102:H109)</f>
        <v>0</v>
      </c>
      <c r="I110" s="225" t="e">
        <f>J110/E110</f>
        <v>#DIV/0!</v>
      </c>
      <c r="J110" s="222">
        <f>SUM(J102:J109)</f>
        <v>0</v>
      </c>
      <c r="K110" s="225" t="e">
        <f>L110/E110</f>
        <v>#DIV/0!</v>
      </c>
      <c r="L110" s="222">
        <f>SUM(L102:L109)</f>
        <v>0</v>
      </c>
      <c r="M110" s="223" t="e">
        <f>N110/E110</f>
        <v>#DIV/0!</v>
      </c>
      <c r="N110" s="222">
        <f>SUM(N102:N109)</f>
        <v>0</v>
      </c>
    </row>
    <row r="111" spans="1:14" ht="6" customHeight="1" thickTop="1" thickBot="1" x14ac:dyDescent="0.25"/>
    <row r="112" spans="1:14" ht="20.100000000000001" customHeight="1" thickTop="1" thickBot="1" x14ac:dyDescent="0.25">
      <c r="A112" s="453" t="s">
        <v>15</v>
      </c>
      <c r="B112" s="454"/>
      <c r="C112" s="455"/>
      <c r="D112" s="463" t="s">
        <v>2</v>
      </c>
      <c r="E112" s="461" t="s">
        <v>8</v>
      </c>
      <c r="F112" s="459" t="s">
        <v>3</v>
      </c>
      <c r="G112" s="470" t="s">
        <v>232</v>
      </c>
      <c r="H112" s="471"/>
      <c r="I112" s="468" t="s">
        <v>306</v>
      </c>
      <c r="J112" s="469"/>
      <c r="K112" s="468" t="s">
        <v>307</v>
      </c>
      <c r="L112" s="469"/>
      <c r="M112" s="472" t="s">
        <v>233</v>
      </c>
      <c r="N112" s="473"/>
    </row>
    <row r="113" spans="1:14" ht="39.950000000000003" customHeight="1" thickBot="1" x14ac:dyDescent="0.25">
      <c r="A113" s="456"/>
      <c r="B113" s="457"/>
      <c r="C113" s="458"/>
      <c r="D113" s="464"/>
      <c r="E113" s="462"/>
      <c r="F113" s="460"/>
      <c r="G113" s="195" t="s">
        <v>230</v>
      </c>
      <c r="H113" s="196" t="s">
        <v>229</v>
      </c>
      <c r="I113" s="212" t="s">
        <v>312</v>
      </c>
      <c r="J113" s="199" t="s">
        <v>313</v>
      </c>
      <c r="K113" s="200" t="s">
        <v>314</v>
      </c>
      <c r="L113" s="199" t="s">
        <v>315</v>
      </c>
      <c r="M113" s="197" t="s">
        <v>231</v>
      </c>
      <c r="N113" s="198" t="s">
        <v>14</v>
      </c>
    </row>
    <row r="114" spans="1:14" ht="14.25" thickTop="1" thickBot="1" x14ac:dyDescent="0.25">
      <c r="A114" s="51" t="s">
        <v>131</v>
      </c>
      <c r="B114" s="17"/>
      <c r="C114" s="17"/>
      <c r="D114" s="18" t="s">
        <v>132</v>
      </c>
      <c r="E114" s="52"/>
      <c r="F114" s="53"/>
      <c r="G114" s="37"/>
      <c r="H114" s="44"/>
      <c r="I114" s="38"/>
      <c r="J114" s="44"/>
      <c r="K114" s="38"/>
      <c r="L114" s="44"/>
      <c r="M114" s="38"/>
      <c r="N114" s="44"/>
    </row>
    <row r="115" spans="1:14" s="11" customFormat="1" ht="12.75" customHeight="1" x14ac:dyDescent="0.2">
      <c r="A115" s="300"/>
      <c r="B115" s="479" t="s">
        <v>308</v>
      </c>
      <c r="C115" s="480"/>
      <c r="D115" s="157" t="s">
        <v>2</v>
      </c>
      <c r="E115" s="151">
        <v>0</v>
      </c>
      <c r="F115" s="154" t="s">
        <v>3</v>
      </c>
      <c r="G115" s="145">
        <v>0</v>
      </c>
      <c r="H115" s="123">
        <f>G115*$E115</f>
        <v>0</v>
      </c>
      <c r="I115" s="148">
        <v>0</v>
      </c>
      <c r="J115" s="45">
        <f>I115*$E115</f>
        <v>0</v>
      </c>
      <c r="K115" s="148">
        <v>0</v>
      </c>
      <c r="L115" s="45">
        <f>K115*$E115</f>
        <v>0</v>
      </c>
      <c r="M115" s="39">
        <f>G115+I115+K115</f>
        <v>0</v>
      </c>
      <c r="N115" s="45">
        <f>M115*$E115</f>
        <v>0</v>
      </c>
    </row>
    <row r="116" spans="1:14" s="11" customFormat="1" ht="12.75" customHeight="1" x14ac:dyDescent="0.2">
      <c r="A116" s="301"/>
      <c r="B116" s="449" t="s">
        <v>308</v>
      </c>
      <c r="C116" s="450"/>
      <c r="D116" s="158" t="s">
        <v>2</v>
      </c>
      <c r="E116" s="152">
        <v>0</v>
      </c>
      <c r="F116" s="155" t="s">
        <v>3</v>
      </c>
      <c r="G116" s="146">
        <v>0</v>
      </c>
      <c r="H116" s="124">
        <f t="shared" ref="H116:H122" si="40">G116*$E116</f>
        <v>0</v>
      </c>
      <c r="I116" s="149">
        <v>0</v>
      </c>
      <c r="J116" s="46">
        <f t="shared" ref="J116:J122" si="41">I116*$E116</f>
        <v>0</v>
      </c>
      <c r="K116" s="149">
        <v>0</v>
      </c>
      <c r="L116" s="46">
        <f t="shared" ref="L116:L122" si="42">K116*$E116</f>
        <v>0</v>
      </c>
      <c r="M116" s="40">
        <f t="shared" ref="M116:M122" si="43">G116+I116+K116</f>
        <v>0</v>
      </c>
      <c r="N116" s="46">
        <f t="shared" ref="N116:N122" si="44">M116*$E116</f>
        <v>0</v>
      </c>
    </row>
    <row r="117" spans="1:14" s="11" customFormat="1" ht="12.75" customHeight="1" x14ac:dyDescent="0.2">
      <c r="A117" s="301"/>
      <c r="B117" s="449" t="s">
        <v>308</v>
      </c>
      <c r="C117" s="450"/>
      <c r="D117" s="158" t="s">
        <v>2</v>
      </c>
      <c r="E117" s="152">
        <v>0</v>
      </c>
      <c r="F117" s="155" t="s">
        <v>3</v>
      </c>
      <c r="G117" s="146">
        <v>0</v>
      </c>
      <c r="H117" s="124">
        <f t="shared" si="40"/>
        <v>0</v>
      </c>
      <c r="I117" s="149">
        <v>0</v>
      </c>
      <c r="J117" s="46">
        <f t="shared" si="41"/>
        <v>0</v>
      </c>
      <c r="K117" s="149">
        <v>0</v>
      </c>
      <c r="L117" s="46">
        <f t="shared" si="42"/>
        <v>0</v>
      </c>
      <c r="M117" s="40">
        <f t="shared" si="43"/>
        <v>0</v>
      </c>
      <c r="N117" s="46">
        <f t="shared" si="44"/>
        <v>0</v>
      </c>
    </row>
    <row r="118" spans="1:14" s="11" customFormat="1" ht="12.75" customHeight="1" x14ac:dyDescent="0.2">
      <c r="A118" s="301"/>
      <c r="B118" s="449" t="s">
        <v>308</v>
      </c>
      <c r="C118" s="450"/>
      <c r="D118" s="158" t="s">
        <v>2</v>
      </c>
      <c r="E118" s="152">
        <v>0</v>
      </c>
      <c r="F118" s="155" t="s">
        <v>3</v>
      </c>
      <c r="G118" s="146">
        <v>0</v>
      </c>
      <c r="H118" s="124">
        <f t="shared" si="40"/>
        <v>0</v>
      </c>
      <c r="I118" s="149">
        <v>0</v>
      </c>
      <c r="J118" s="46">
        <f t="shared" si="41"/>
        <v>0</v>
      </c>
      <c r="K118" s="149">
        <v>0</v>
      </c>
      <c r="L118" s="46">
        <f t="shared" si="42"/>
        <v>0</v>
      </c>
      <c r="M118" s="40">
        <f t="shared" si="43"/>
        <v>0</v>
      </c>
      <c r="N118" s="46">
        <f t="shared" si="44"/>
        <v>0</v>
      </c>
    </row>
    <row r="119" spans="1:14" s="11" customFormat="1" ht="12.75" customHeight="1" x14ac:dyDescent="0.2">
      <c r="A119" s="301"/>
      <c r="B119" s="449" t="s">
        <v>308</v>
      </c>
      <c r="C119" s="450"/>
      <c r="D119" s="158" t="s">
        <v>2</v>
      </c>
      <c r="E119" s="152">
        <v>0</v>
      </c>
      <c r="F119" s="155" t="s">
        <v>3</v>
      </c>
      <c r="G119" s="146">
        <v>0</v>
      </c>
      <c r="H119" s="124">
        <f t="shared" si="40"/>
        <v>0</v>
      </c>
      <c r="I119" s="149">
        <v>0</v>
      </c>
      <c r="J119" s="46">
        <f t="shared" si="41"/>
        <v>0</v>
      </c>
      <c r="K119" s="149">
        <v>0</v>
      </c>
      <c r="L119" s="46">
        <f t="shared" si="42"/>
        <v>0</v>
      </c>
      <c r="M119" s="40">
        <f t="shared" si="43"/>
        <v>0</v>
      </c>
      <c r="N119" s="46">
        <f t="shared" si="44"/>
        <v>0</v>
      </c>
    </row>
    <row r="120" spans="1:14" s="11" customFormat="1" ht="12.75" customHeight="1" x14ac:dyDescent="0.2">
      <c r="A120" s="301"/>
      <c r="B120" s="449" t="s">
        <v>308</v>
      </c>
      <c r="C120" s="450"/>
      <c r="D120" s="158" t="s">
        <v>2</v>
      </c>
      <c r="E120" s="152">
        <v>0</v>
      </c>
      <c r="F120" s="155" t="s">
        <v>3</v>
      </c>
      <c r="G120" s="146">
        <v>0</v>
      </c>
      <c r="H120" s="124">
        <f t="shared" si="40"/>
        <v>0</v>
      </c>
      <c r="I120" s="149">
        <v>0</v>
      </c>
      <c r="J120" s="46">
        <f t="shared" si="41"/>
        <v>0</v>
      </c>
      <c r="K120" s="149">
        <v>0</v>
      </c>
      <c r="L120" s="46">
        <f t="shared" si="42"/>
        <v>0</v>
      </c>
      <c r="M120" s="40">
        <f t="shared" si="43"/>
        <v>0</v>
      </c>
      <c r="N120" s="46">
        <f t="shared" si="44"/>
        <v>0</v>
      </c>
    </row>
    <row r="121" spans="1:14" s="11" customFormat="1" ht="12.75" customHeight="1" x14ac:dyDescent="0.2">
      <c r="A121" s="301"/>
      <c r="B121" s="449" t="s">
        <v>308</v>
      </c>
      <c r="C121" s="450"/>
      <c r="D121" s="158" t="s">
        <v>2</v>
      </c>
      <c r="E121" s="152">
        <v>0</v>
      </c>
      <c r="F121" s="155" t="s">
        <v>3</v>
      </c>
      <c r="G121" s="146">
        <v>0</v>
      </c>
      <c r="H121" s="124">
        <f t="shared" si="40"/>
        <v>0</v>
      </c>
      <c r="I121" s="149">
        <v>0</v>
      </c>
      <c r="J121" s="46">
        <f t="shared" si="41"/>
        <v>0</v>
      </c>
      <c r="K121" s="149">
        <v>0</v>
      </c>
      <c r="L121" s="46">
        <f t="shared" si="42"/>
        <v>0</v>
      </c>
      <c r="M121" s="40">
        <f t="shared" si="43"/>
        <v>0</v>
      </c>
      <c r="N121" s="46">
        <f t="shared" si="44"/>
        <v>0</v>
      </c>
    </row>
    <row r="122" spans="1:14" s="11" customFormat="1" ht="12.75" customHeight="1" thickBot="1" x14ac:dyDescent="0.25">
      <c r="A122" s="302"/>
      <c r="B122" s="451" t="s">
        <v>308</v>
      </c>
      <c r="C122" s="452"/>
      <c r="D122" s="159" t="s">
        <v>2</v>
      </c>
      <c r="E122" s="153">
        <v>0</v>
      </c>
      <c r="F122" s="156" t="s">
        <v>3</v>
      </c>
      <c r="G122" s="147">
        <v>0</v>
      </c>
      <c r="H122" s="125">
        <f t="shared" si="40"/>
        <v>0</v>
      </c>
      <c r="I122" s="150">
        <v>0</v>
      </c>
      <c r="J122" s="47">
        <f t="shared" si="41"/>
        <v>0</v>
      </c>
      <c r="K122" s="150">
        <v>0</v>
      </c>
      <c r="L122" s="47">
        <f t="shared" si="42"/>
        <v>0</v>
      </c>
      <c r="M122" s="41">
        <f t="shared" si="43"/>
        <v>0</v>
      </c>
      <c r="N122" s="47">
        <f t="shared" si="44"/>
        <v>0</v>
      </c>
    </row>
    <row r="123" spans="1:14" s="292" customFormat="1" ht="14.25" customHeight="1" thickTop="1" thickBot="1" x14ac:dyDescent="0.25">
      <c r="A123" s="447" t="s">
        <v>234</v>
      </c>
      <c r="B123" s="448"/>
      <c r="C123" s="448"/>
      <c r="D123" s="288" t="str">
        <f>D114</f>
        <v>OTHER HVAC SYSTEMS &amp; EQUIPMENT</v>
      </c>
      <c r="E123" s="289">
        <f>'Bid Item 1 Summary'!$F$7</f>
        <v>0</v>
      </c>
      <c r="F123" s="290" t="str">
        <f>'Bid Item 1 Summary'!$G$7</f>
        <v>Unit</v>
      </c>
      <c r="G123" s="224" t="e">
        <f>H123/E123</f>
        <v>#DIV/0!</v>
      </c>
      <c r="H123" s="222">
        <f>SUM(H115:H122)</f>
        <v>0</v>
      </c>
      <c r="I123" s="225" t="e">
        <f>J123/E123</f>
        <v>#DIV/0!</v>
      </c>
      <c r="J123" s="222">
        <f>SUM(J115:J122)</f>
        <v>0</v>
      </c>
      <c r="K123" s="225" t="e">
        <f>L123/E123</f>
        <v>#DIV/0!</v>
      </c>
      <c r="L123" s="222">
        <f>SUM(L115:L122)</f>
        <v>0</v>
      </c>
      <c r="M123" s="223" t="e">
        <f>N123/E123</f>
        <v>#DIV/0!</v>
      </c>
      <c r="N123" s="222">
        <f>SUM(N115:N122)</f>
        <v>0</v>
      </c>
    </row>
    <row r="124" spans="1:14" ht="39.950000000000003" customHeight="1" thickTop="1" thickBot="1" x14ac:dyDescent="0.3">
      <c r="A124" s="12" t="str">
        <f>A6</f>
        <v>Summary Item:</v>
      </c>
      <c r="B124" s="12"/>
      <c r="C124" s="231" t="str">
        <f>C6</f>
        <v>D30</v>
      </c>
      <c r="D124" s="12" t="str">
        <f>D6</f>
        <v>HVAC</v>
      </c>
    </row>
    <row r="125" spans="1:14" ht="20.100000000000001" customHeight="1" thickTop="1" thickBot="1" x14ac:dyDescent="0.25">
      <c r="A125" s="453" t="s">
        <v>15</v>
      </c>
      <c r="B125" s="454"/>
      <c r="C125" s="455"/>
      <c r="D125" s="463" t="s">
        <v>2</v>
      </c>
      <c r="E125" s="461" t="s">
        <v>8</v>
      </c>
      <c r="F125" s="459" t="s">
        <v>3</v>
      </c>
      <c r="G125" s="470" t="s">
        <v>232</v>
      </c>
      <c r="H125" s="471"/>
      <c r="I125" s="468" t="s">
        <v>306</v>
      </c>
      <c r="J125" s="469"/>
      <c r="K125" s="468" t="s">
        <v>307</v>
      </c>
      <c r="L125" s="469"/>
      <c r="M125" s="472" t="s">
        <v>233</v>
      </c>
      <c r="N125" s="473"/>
    </row>
    <row r="126" spans="1:14" ht="39.950000000000003" customHeight="1" thickBot="1" x14ac:dyDescent="0.25">
      <c r="A126" s="456"/>
      <c r="B126" s="457"/>
      <c r="C126" s="458"/>
      <c r="D126" s="464"/>
      <c r="E126" s="462"/>
      <c r="F126" s="460"/>
      <c r="G126" s="195" t="s">
        <v>230</v>
      </c>
      <c r="H126" s="196" t="s">
        <v>229</v>
      </c>
      <c r="I126" s="212" t="s">
        <v>312</v>
      </c>
      <c r="J126" s="199" t="s">
        <v>313</v>
      </c>
      <c r="K126" s="200" t="s">
        <v>314</v>
      </c>
      <c r="L126" s="199" t="s">
        <v>315</v>
      </c>
      <c r="M126" s="197" t="s">
        <v>231</v>
      </c>
      <c r="N126" s="198" t="s">
        <v>14</v>
      </c>
    </row>
    <row r="127" spans="1:14" ht="15" customHeight="1" thickTop="1" thickBot="1" x14ac:dyDescent="0.25">
      <c r="A127" s="234"/>
      <c r="B127" s="235"/>
      <c r="C127" s="235"/>
      <c r="D127" s="235"/>
      <c r="E127" s="235"/>
      <c r="F127" s="235"/>
      <c r="G127" s="236"/>
      <c r="H127" s="235"/>
      <c r="I127" s="237"/>
      <c r="J127" s="238"/>
      <c r="K127" s="239"/>
      <c r="L127" s="238"/>
      <c r="M127" s="236"/>
      <c r="N127" s="240"/>
    </row>
    <row r="128" spans="1:14" s="292" customFormat="1" ht="15" customHeight="1" thickBot="1" x14ac:dyDescent="0.25">
      <c r="A128" s="481" t="str">
        <f>C6</f>
        <v>D30</v>
      </c>
      <c r="B128" s="482"/>
      <c r="C128" s="483"/>
      <c r="D128" s="309" t="str">
        <f>D6</f>
        <v>HVAC</v>
      </c>
      <c r="E128" s="310">
        <f>'Bid Item 1 Summary'!$F$7</f>
        <v>0</v>
      </c>
      <c r="F128" s="311" t="str">
        <f>'Bid Item 1 Summary'!$G$7</f>
        <v>Unit</v>
      </c>
      <c r="G128" s="312" t="e">
        <f>H128/E128</f>
        <v>#DIV/0!</v>
      </c>
      <c r="H128" s="313">
        <f>H19+H32+H45+H58+H71+H84+H97+H110+H123</f>
        <v>0</v>
      </c>
      <c r="I128" s="314" t="e">
        <f>J128/E128</f>
        <v>#DIV/0!</v>
      </c>
      <c r="J128" s="313">
        <f>J19+J32+J45+J58+J71+J84+J97+J110+J123</f>
        <v>0</v>
      </c>
      <c r="K128" s="315" t="e">
        <f>L128/E128</f>
        <v>#DIV/0!</v>
      </c>
      <c r="L128" s="313">
        <f>L19+L32+L45+L58+L71+L84+L97+L110+L123</f>
        <v>0</v>
      </c>
      <c r="M128" s="316" t="e">
        <f>N128/E128</f>
        <v>#DIV/0!</v>
      </c>
      <c r="N128" s="317">
        <f>N19+N32+N45+N58+N71+N84+N97+N110+N123</f>
        <v>0</v>
      </c>
    </row>
    <row r="129" ht="13.5" thickTop="1" x14ac:dyDescent="0.2"/>
  </sheetData>
  <sheetProtection password="CA99" sheet="1" objects="1" scenarios="1" formatCells="0" formatRows="0" selectLockedCells="1"/>
  <mergeCells count="166">
    <mergeCell ref="B89:C89"/>
    <mergeCell ref="B90:C90"/>
    <mergeCell ref="B91:C91"/>
    <mergeCell ref="B92:C92"/>
    <mergeCell ref="B93:C93"/>
    <mergeCell ref="B94:C94"/>
    <mergeCell ref="B119:C119"/>
    <mergeCell ref="B120:C120"/>
    <mergeCell ref="B121:C121"/>
    <mergeCell ref="B122:C122"/>
    <mergeCell ref="B102:C102"/>
    <mergeCell ref="B103:C103"/>
    <mergeCell ref="B104:C104"/>
    <mergeCell ref="B105:C105"/>
    <mergeCell ref="B106:C106"/>
    <mergeCell ref="B107:C107"/>
    <mergeCell ref="B82:C82"/>
    <mergeCell ref="B83:C83"/>
    <mergeCell ref="B115:C115"/>
    <mergeCell ref="B116:C116"/>
    <mergeCell ref="B117:C117"/>
    <mergeCell ref="B118:C118"/>
    <mergeCell ref="B108:C108"/>
    <mergeCell ref="B109:C109"/>
    <mergeCell ref="B95:C95"/>
    <mergeCell ref="B96:C96"/>
    <mergeCell ref="B76:C76"/>
    <mergeCell ref="B77:C77"/>
    <mergeCell ref="B78:C78"/>
    <mergeCell ref="B79:C79"/>
    <mergeCell ref="B80:C80"/>
    <mergeCell ref="B81:C81"/>
    <mergeCell ref="B66:C66"/>
    <mergeCell ref="A58:C58"/>
    <mergeCell ref="B67:C67"/>
    <mergeCell ref="B68:C68"/>
    <mergeCell ref="B69:C69"/>
    <mergeCell ref="B70:C70"/>
    <mergeCell ref="B55:C55"/>
    <mergeCell ref="B56:C56"/>
    <mergeCell ref="B57:C57"/>
    <mergeCell ref="B63:C63"/>
    <mergeCell ref="B64:C64"/>
    <mergeCell ref="B65:C65"/>
    <mergeCell ref="A60:C61"/>
    <mergeCell ref="B44:C44"/>
    <mergeCell ref="B50:C50"/>
    <mergeCell ref="B51:C51"/>
    <mergeCell ref="B52:C52"/>
    <mergeCell ref="B53:C53"/>
    <mergeCell ref="B54:C54"/>
    <mergeCell ref="B38:C38"/>
    <mergeCell ref="B39:C39"/>
    <mergeCell ref="B40:C40"/>
    <mergeCell ref="B41:C41"/>
    <mergeCell ref="B42:C42"/>
    <mergeCell ref="B43:C43"/>
    <mergeCell ref="B18:C18"/>
    <mergeCell ref="B24:C24"/>
    <mergeCell ref="B25:C25"/>
    <mergeCell ref="B26:C26"/>
    <mergeCell ref="B27:C27"/>
    <mergeCell ref="B28:C28"/>
    <mergeCell ref="A19:C19"/>
    <mergeCell ref="B12:C12"/>
    <mergeCell ref="B13:C13"/>
    <mergeCell ref="B14:C14"/>
    <mergeCell ref="B15:C15"/>
    <mergeCell ref="B16:C16"/>
    <mergeCell ref="B17:C17"/>
    <mergeCell ref="K112:L112"/>
    <mergeCell ref="K125:L125"/>
    <mergeCell ref="K34:L34"/>
    <mergeCell ref="K47:L47"/>
    <mergeCell ref="K60:L60"/>
    <mergeCell ref="K73:L73"/>
    <mergeCell ref="K86:L86"/>
    <mergeCell ref="K99:L99"/>
    <mergeCell ref="M125:N125"/>
    <mergeCell ref="A125:C126"/>
    <mergeCell ref="D125:D126"/>
    <mergeCell ref="E125:E126"/>
    <mergeCell ref="F125:F126"/>
    <mergeCell ref="G125:H125"/>
    <mergeCell ref="I125:J125"/>
    <mergeCell ref="D86:D87"/>
    <mergeCell ref="E86:E87"/>
    <mergeCell ref="F86:F87"/>
    <mergeCell ref="G86:H86"/>
    <mergeCell ref="D99:D100"/>
    <mergeCell ref="E99:E100"/>
    <mergeCell ref="F99:F100"/>
    <mergeCell ref="M47:N47"/>
    <mergeCell ref="D60:D61"/>
    <mergeCell ref="E60:E61"/>
    <mergeCell ref="F60:F61"/>
    <mergeCell ref="G60:H60"/>
    <mergeCell ref="D73:D74"/>
    <mergeCell ref="E73:E74"/>
    <mergeCell ref="F73:F74"/>
    <mergeCell ref="G73:H73"/>
    <mergeCell ref="I73:J73"/>
    <mergeCell ref="I86:J86"/>
    <mergeCell ref="M86:N86"/>
    <mergeCell ref="I60:J60"/>
    <mergeCell ref="M60:N60"/>
    <mergeCell ref="I47:J47"/>
    <mergeCell ref="D47:D48"/>
    <mergeCell ref="E47:E48"/>
    <mergeCell ref="F47:F48"/>
    <mergeCell ref="G47:H47"/>
    <mergeCell ref="M73:N73"/>
    <mergeCell ref="I21:J21"/>
    <mergeCell ref="M21:N21"/>
    <mergeCell ref="K21:L21"/>
    <mergeCell ref="E34:E35"/>
    <mergeCell ref="F34:F35"/>
    <mergeCell ref="G34:H34"/>
    <mergeCell ref="I34:J34"/>
    <mergeCell ref="M34:N34"/>
    <mergeCell ref="D8:D9"/>
    <mergeCell ref="G8:H8"/>
    <mergeCell ref="D21:D22"/>
    <mergeCell ref="E21:E22"/>
    <mergeCell ref="F21:F22"/>
    <mergeCell ref="G21:H21"/>
    <mergeCell ref="B11:C11"/>
    <mergeCell ref="D34:D35"/>
    <mergeCell ref="G99:H99"/>
    <mergeCell ref="I99:J99"/>
    <mergeCell ref="M99:N99"/>
    <mergeCell ref="D112:D113"/>
    <mergeCell ref="E112:E113"/>
    <mergeCell ref="F112:F113"/>
    <mergeCell ref="G112:H112"/>
    <mergeCell ref="I112:J112"/>
    <mergeCell ref="M112:N112"/>
    <mergeCell ref="A123:C123"/>
    <mergeCell ref="A86:C87"/>
    <mergeCell ref="A128:C128"/>
    <mergeCell ref="A32:C32"/>
    <mergeCell ref="A84:C84"/>
    <mergeCell ref="A99:C100"/>
    <mergeCell ref="A97:C97"/>
    <mergeCell ref="A34:C35"/>
    <mergeCell ref="A45:C45"/>
    <mergeCell ref="A110:C110"/>
    <mergeCell ref="A112:C113"/>
    <mergeCell ref="A21:C22"/>
    <mergeCell ref="A71:C71"/>
    <mergeCell ref="A73:C74"/>
    <mergeCell ref="A47:C48"/>
    <mergeCell ref="B29:C29"/>
    <mergeCell ref="B30:C30"/>
    <mergeCell ref="B31:C31"/>
    <mergeCell ref="B37:C37"/>
    <mergeCell ref="I8:J8"/>
    <mergeCell ref="K8:L8"/>
    <mergeCell ref="M8:N8"/>
    <mergeCell ref="A3:B3"/>
    <mergeCell ref="A1:B1"/>
    <mergeCell ref="A2:B2"/>
    <mergeCell ref="A4:B4"/>
    <mergeCell ref="A8:C9"/>
    <mergeCell ref="F8:F9"/>
    <mergeCell ref="E8:E9"/>
  </mergeCells>
  <phoneticPr fontId="6" type="noConversion"/>
  <pageMargins left="0.5" right="0.5" top="1.42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4" manualBreakCount="4">
    <brk id="32" max="11" man="1"/>
    <brk id="58" max="11" man="1"/>
    <brk id="84" max="11" man="1"/>
    <brk id="110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Summary'!B21</f>
        <v>D40</v>
      </c>
      <c r="D6" s="12" t="str">
        <f>'Bid Item 1 Summary'!C21</f>
        <v>Fire Protection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133</v>
      </c>
      <c r="B10" s="17"/>
      <c r="C10" s="17"/>
      <c r="D10" s="192" t="s">
        <v>134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FIRE PROTECTION SPRINKLERS SYSTEMS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135</v>
      </c>
      <c r="B23" s="17"/>
      <c r="C23" s="17"/>
      <c r="D23" s="18" t="s">
        <v>136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STANDPIPE &amp; HOSE SYSTEMS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137</v>
      </c>
      <c r="B36" s="17"/>
      <c r="C36" s="17"/>
      <c r="D36" s="18" t="s">
        <v>138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FIRE PROTECTION SPECIALTIES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139</v>
      </c>
      <c r="B49" s="17"/>
      <c r="C49" s="17"/>
      <c r="D49" s="18" t="s">
        <v>140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OTHER FIRE PROTECTION SYSTEMS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D40</v>
      </c>
      <c r="D85" s="12" t="str">
        <f>D6</f>
        <v>Fire Protection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D40</v>
      </c>
      <c r="B89" s="466"/>
      <c r="C89" s="467"/>
      <c r="D89" s="293" t="str">
        <f>D6</f>
        <v>Fire Protection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69:C69"/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42:C42"/>
    <mergeCell ref="B43:C43"/>
    <mergeCell ref="B44:C44"/>
    <mergeCell ref="A32:C32"/>
    <mergeCell ref="I86:J86"/>
    <mergeCell ref="G73:H73"/>
    <mergeCell ref="K86:L86"/>
    <mergeCell ref="B11:C11"/>
    <mergeCell ref="B12:C12"/>
    <mergeCell ref="B13:C13"/>
    <mergeCell ref="B14:C14"/>
    <mergeCell ref="B15:C15"/>
    <mergeCell ref="B16:C16"/>
    <mergeCell ref="B17:C17"/>
    <mergeCell ref="K60:L60"/>
    <mergeCell ref="K73:L73"/>
    <mergeCell ref="M86:N86"/>
    <mergeCell ref="A73:C74"/>
    <mergeCell ref="A84:C84"/>
    <mergeCell ref="A86:C87"/>
    <mergeCell ref="D86:D87"/>
    <mergeCell ref="E86:E87"/>
    <mergeCell ref="F86:F87"/>
    <mergeCell ref="G86:H86"/>
    <mergeCell ref="K21:L21"/>
    <mergeCell ref="K34:L34"/>
    <mergeCell ref="M73:N73"/>
    <mergeCell ref="I47:J47"/>
    <mergeCell ref="D73:D74"/>
    <mergeCell ref="E73:E74"/>
    <mergeCell ref="F73:F74"/>
    <mergeCell ref="M60:N60"/>
    <mergeCell ref="I73:J73"/>
    <mergeCell ref="K47:L47"/>
    <mergeCell ref="M47:N47"/>
    <mergeCell ref="D60:D61"/>
    <mergeCell ref="E60:E61"/>
    <mergeCell ref="F60:F61"/>
    <mergeCell ref="G60:H60"/>
    <mergeCell ref="I21:J21"/>
    <mergeCell ref="G34:H34"/>
    <mergeCell ref="I34:J34"/>
    <mergeCell ref="M34:N34"/>
    <mergeCell ref="M21:N21"/>
    <mergeCell ref="B50:C50"/>
    <mergeCell ref="B51:C51"/>
    <mergeCell ref="I60:J60"/>
    <mergeCell ref="E34:E35"/>
    <mergeCell ref="A47:C48"/>
    <mergeCell ref="A60:C61"/>
    <mergeCell ref="G47:H47"/>
    <mergeCell ref="D47:D48"/>
    <mergeCell ref="E47:E48"/>
    <mergeCell ref="F47:F48"/>
    <mergeCell ref="F34:F35"/>
    <mergeCell ref="D34:D35"/>
    <mergeCell ref="A89:C89"/>
    <mergeCell ref="A34:C35"/>
    <mergeCell ref="A71:C71"/>
    <mergeCell ref="A58:C58"/>
    <mergeCell ref="A45:C45"/>
    <mergeCell ref="B39:C39"/>
    <mergeCell ref="B40:C40"/>
    <mergeCell ref="B41:C41"/>
    <mergeCell ref="B26:C26"/>
    <mergeCell ref="B27:C27"/>
    <mergeCell ref="G8:H8"/>
    <mergeCell ref="D21:D22"/>
    <mergeCell ref="E21:E22"/>
    <mergeCell ref="F21:F22"/>
    <mergeCell ref="G21:H21"/>
    <mergeCell ref="B18:C18"/>
    <mergeCell ref="B24:C24"/>
    <mergeCell ref="B28:C28"/>
    <mergeCell ref="B29:C29"/>
    <mergeCell ref="B30:C30"/>
    <mergeCell ref="I8:J8"/>
    <mergeCell ref="K8:L8"/>
    <mergeCell ref="M8:N8"/>
    <mergeCell ref="A19:C19"/>
    <mergeCell ref="A8:C9"/>
    <mergeCell ref="A21:C22"/>
    <mergeCell ref="B25:C25"/>
    <mergeCell ref="A1:B1"/>
    <mergeCell ref="A2:B2"/>
    <mergeCell ref="A4:B4"/>
    <mergeCell ref="F8:F9"/>
    <mergeCell ref="E8:E9"/>
    <mergeCell ref="D8:D9"/>
    <mergeCell ref="A3:B3"/>
  </mergeCells>
  <phoneticPr fontId="6" type="noConversion"/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Summary'!B22</f>
        <v>D50</v>
      </c>
      <c r="D6" s="12" t="str">
        <f>'Bid Item 1 Summary'!C22</f>
        <v>Electrical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141</v>
      </c>
      <c r="B10" s="17"/>
      <c r="C10" s="17"/>
      <c r="D10" s="192" t="s">
        <v>142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ELECTRICAL SERVICE &amp; DISTRIBUTION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143</v>
      </c>
      <c r="B23" s="17"/>
      <c r="C23" s="17"/>
      <c r="D23" s="18" t="s">
        <v>144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LIGHTING &amp; BRANCH WIRING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145</v>
      </c>
      <c r="B36" s="17"/>
      <c r="C36" s="17"/>
      <c r="D36" s="18" t="s">
        <v>146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COMMUNICATIONS &amp; SECURITY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147</v>
      </c>
      <c r="B49" s="17"/>
      <c r="C49" s="17"/>
      <c r="D49" s="18" t="s">
        <v>148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SPECIAL ELECTRICAL SYSTEMS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149</v>
      </c>
      <c r="B62" s="17"/>
      <c r="C62" s="17"/>
      <c r="D62" s="18" t="s">
        <v>150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OTHER ELECTRICAL SYSTEMS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D50</v>
      </c>
      <c r="D85" s="12" t="str">
        <f>D6</f>
        <v>Electrical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D50</v>
      </c>
      <c r="B89" s="466"/>
      <c r="C89" s="467"/>
      <c r="D89" s="293" t="str">
        <f>D6</f>
        <v>Electrical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64:C64"/>
    <mergeCell ref="B65:C65"/>
    <mergeCell ref="B66:C66"/>
    <mergeCell ref="B83:C83"/>
    <mergeCell ref="B76:C76"/>
    <mergeCell ref="B77:C77"/>
    <mergeCell ref="B78:C78"/>
    <mergeCell ref="B79:C79"/>
    <mergeCell ref="B80:C80"/>
    <mergeCell ref="B81:C81"/>
    <mergeCell ref="B54:C54"/>
    <mergeCell ref="B55:C55"/>
    <mergeCell ref="B56:C56"/>
    <mergeCell ref="B57:C57"/>
    <mergeCell ref="B63:C63"/>
    <mergeCell ref="B82:C82"/>
    <mergeCell ref="B67:C67"/>
    <mergeCell ref="B68:C68"/>
    <mergeCell ref="B69:C69"/>
    <mergeCell ref="B70:C70"/>
    <mergeCell ref="B50:C50"/>
    <mergeCell ref="B51:C51"/>
    <mergeCell ref="B52:C52"/>
    <mergeCell ref="B42:C42"/>
    <mergeCell ref="B44:C44"/>
    <mergeCell ref="B53:C5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73:C74"/>
    <mergeCell ref="A84:C84"/>
    <mergeCell ref="A86:C87"/>
    <mergeCell ref="D86:D87"/>
    <mergeCell ref="E86:E87"/>
    <mergeCell ref="F86:F87"/>
    <mergeCell ref="M73:N73"/>
    <mergeCell ref="I47:J47"/>
    <mergeCell ref="I60:J60"/>
    <mergeCell ref="E47:E48"/>
    <mergeCell ref="M60:N60"/>
    <mergeCell ref="I73:J73"/>
    <mergeCell ref="M47:N47"/>
    <mergeCell ref="M34:N34"/>
    <mergeCell ref="M21:N21"/>
    <mergeCell ref="D47:D48"/>
    <mergeCell ref="F34:F35"/>
    <mergeCell ref="F47:F48"/>
    <mergeCell ref="F60:F61"/>
    <mergeCell ref="G60:H60"/>
    <mergeCell ref="D60:D61"/>
    <mergeCell ref="I21:J21"/>
    <mergeCell ref="G34:H34"/>
    <mergeCell ref="I34:J34"/>
    <mergeCell ref="B31:C31"/>
    <mergeCell ref="B37:C37"/>
    <mergeCell ref="B38:C38"/>
    <mergeCell ref="B39:C39"/>
    <mergeCell ref="D34:D35"/>
    <mergeCell ref="E34:E35"/>
    <mergeCell ref="A32:C32"/>
    <mergeCell ref="A89:C89"/>
    <mergeCell ref="A34:C35"/>
    <mergeCell ref="A71:C71"/>
    <mergeCell ref="A58:C58"/>
    <mergeCell ref="A45:C45"/>
    <mergeCell ref="A47:C48"/>
    <mergeCell ref="A60:C61"/>
    <mergeCell ref="B41:C41"/>
    <mergeCell ref="B40:C40"/>
    <mergeCell ref="B43:C43"/>
    <mergeCell ref="B12:C12"/>
    <mergeCell ref="B27:C27"/>
    <mergeCell ref="G8:H8"/>
    <mergeCell ref="D21:D22"/>
    <mergeCell ref="E21:E22"/>
    <mergeCell ref="F21:F22"/>
    <mergeCell ref="G21:H21"/>
    <mergeCell ref="B28:C28"/>
    <mergeCell ref="B29:C29"/>
    <mergeCell ref="B30:C30"/>
    <mergeCell ref="I8:J8"/>
    <mergeCell ref="K8:L8"/>
    <mergeCell ref="M8:N8"/>
    <mergeCell ref="A19:C19"/>
    <mergeCell ref="A8:C9"/>
    <mergeCell ref="A21:C22"/>
    <mergeCell ref="B11:C11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38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Summary'!B23</f>
        <v>E10</v>
      </c>
      <c r="D6" s="12" t="str">
        <f>'Bid Item 1 Summary'!C23</f>
        <v>Equipment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151</v>
      </c>
      <c r="B10" s="17"/>
      <c r="C10" s="17"/>
      <c r="D10" s="192" t="s">
        <v>152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COMMERCIAL EQUIPMENT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153</v>
      </c>
      <c r="B23" s="17"/>
      <c r="C23" s="17"/>
      <c r="D23" s="18" t="s">
        <v>154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INSTITUTIONAL EQUIPMENT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155</v>
      </c>
      <c r="B36" s="17"/>
      <c r="C36" s="17"/>
      <c r="D36" s="18" t="s">
        <v>158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VEHICULAR EQUIPMENT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156</v>
      </c>
      <c r="B49" s="17"/>
      <c r="C49" s="17"/>
      <c r="D49" s="18" t="s">
        <v>157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OTHER EQUIPMENT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E10</v>
      </c>
      <c r="D85" s="12" t="str">
        <f>D6</f>
        <v>Equipment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E10</v>
      </c>
      <c r="B89" s="466"/>
      <c r="C89" s="467"/>
      <c r="D89" s="293" t="str">
        <f>D6</f>
        <v>Equipment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69:C69"/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42:C42"/>
    <mergeCell ref="B43:C43"/>
    <mergeCell ref="B44:C44"/>
    <mergeCell ref="A32:C32"/>
    <mergeCell ref="I86:J86"/>
    <mergeCell ref="G73:H73"/>
    <mergeCell ref="K86:L86"/>
    <mergeCell ref="B11:C11"/>
    <mergeCell ref="B12:C12"/>
    <mergeCell ref="B13:C13"/>
    <mergeCell ref="B14:C14"/>
    <mergeCell ref="B15:C15"/>
    <mergeCell ref="B16:C16"/>
    <mergeCell ref="B17:C17"/>
    <mergeCell ref="K60:L60"/>
    <mergeCell ref="K73:L73"/>
    <mergeCell ref="M86:N86"/>
    <mergeCell ref="A73:C74"/>
    <mergeCell ref="A84:C84"/>
    <mergeCell ref="A86:C87"/>
    <mergeCell ref="D86:D87"/>
    <mergeCell ref="E86:E87"/>
    <mergeCell ref="F86:F87"/>
    <mergeCell ref="G86:H86"/>
    <mergeCell ref="K21:L21"/>
    <mergeCell ref="K34:L34"/>
    <mergeCell ref="M73:N73"/>
    <mergeCell ref="I47:J47"/>
    <mergeCell ref="D73:D74"/>
    <mergeCell ref="E73:E74"/>
    <mergeCell ref="F73:F74"/>
    <mergeCell ref="M60:N60"/>
    <mergeCell ref="I73:J73"/>
    <mergeCell ref="K47:L47"/>
    <mergeCell ref="M47:N47"/>
    <mergeCell ref="D60:D61"/>
    <mergeCell ref="E60:E61"/>
    <mergeCell ref="F60:F61"/>
    <mergeCell ref="G60:H60"/>
    <mergeCell ref="I21:J21"/>
    <mergeCell ref="G34:H34"/>
    <mergeCell ref="I34:J34"/>
    <mergeCell ref="M34:N34"/>
    <mergeCell ref="M21:N21"/>
    <mergeCell ref="B50:C50"/>
    <mergeCell ref="B51:C51"/>
    <mergeCell ref="I60:J60"/>
    <mergeCell ref="E34:E35"/>
    <mergeCell ref="A47:C48"/>
    <mergeCell ref="A60:C61"/>
    <mergeCell ref="G47:H47"/>
    <mergeCell ref="D47:D48"/>
    <mergeCell ref="E47:E48"/>
    <mergeCell ref="F47:F48"/>
    <mergeCell ref="F34:F35"/>
    <mergeCell ref="D34:D35"/>
    <mergeCell ref="A89:C89"/>
    <mergeCell ref="A34:C35"/>
    <mergeCell ref="A71:C71"/>
    <mergeCell ref="A58:C58"/>
    <mergeCell ref="A45:C45"/>
    <mergeCell ref="B39:C39"/>
    <mergeCell ref="B40:C40"/>
    <mergeCell ref="B41:C41"/>
    <mergeCell ref="B26:C26"/>
    <mergeCell ref="B27:C27"/>
    <mergeCell ref="G8:H8"/>
    <mergeCell ref="D21:D22"/>
    <mergeCell ref="E21:E22"/>
    <mergeCell ref="F21:F22"/>
    <mergeCell ref="G21:H21"/>
    <mergeCell ref="B18:C18"/>
    <mergeCell ref="B24:C24"/>
    <mergeCell ref="B28:C28"/>
    <mergeCell ref="B29:C29"/>
    <mergeCell ref="B30:C30"/>
    <mergeCell ref="I8:J8"/>
    <mergeCell ref="K8:L8"/>
    <mergeCell ref="M8:N8"/>
    <mergeCell ref="A19:C19"/>
    <mergeCell ref="A8:C9"/>
    <mergeCell ref="A21:C22"/>
    <mergeCell ref="B25:C25"/>
    <mergeCell ref="A1:B1"/>
    <mergeCell ref="A2:B2"/>
    <mergeCell ref="A4:B4"/>
    <mergeCell ref="F8:F9"/>
    <mergeCell ref="E8:E9"/>
    <mergeCell ref="D8:D9"/>
    <mergeCell ref="A3:B3"/>
  </mergeCells>
  <phoneticPr fontId="6" type="noConversion"/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Summary'!B24</f>
        <v>E20</v>
      </c>
      <c r="D6" s="12" t="str">
        <f>'Bid Item 1 Summary'!C24</f>
        <v>Furnishings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201" t="s">
        <v>306</v>
      </c>
      <c r="J8" s="202"/>
      <c r="K8" s="201" t="s">
        <v>307</v>
      </c>
      <c r="L8" s="202"/>
      <c r="M8" s="203" t="s">
        <v>233</v>
      </c>
      <c r="N8" s="204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159</v>
      </c>
      <c r="B10" s="17"/>
      <c r="C10" s="17"/>
      <c r="D10" s="192" t="s">
        <v>160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FIXED FURNISHINGS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161</v>
      </c>
      <c r="B23" s="17"/>
      <c r="C23" s="17"/>
      <c r="D23" s="18" t="s">
        <v>162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MOVABLE FURNISHINGS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163</v>
      </c>
      <c r="B36" s="17"/>
      <c r="C36" s="17"/>
      <c r="D36" s="18" t="s">
        <v>164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OTHER FURNISHINGS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E20</v>
      </c>
      <c r="D85" s="12" t="str">
        <f>D6</f>
        <v>Furnishings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E20</v>
      </c>
      <c r="B89" s="466"/>
      <c r="C89" s="467"/>
      <c r="D89" s="293" t="str">
        <f>D6</f>
        <v>Furnishings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2"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4:C64"/>
    <mergeCell ref="B65:C65"/>
    <mergeCell ref="B66:C66"/>
    <mergeCell ref="B67:C67"/>
    <mergeCell ref="B68:C68"/>
    <mergeCell ref="B69:C69"/>
    <mergeCell ref="B53:C53"/>
    <mergeCell ref="B54:C54"/>
    <mergeCell ref="B55:C55"/>
    <mergeCell ref="B56:C56"/>
    <mergeCell ref="B57:C57"/>
    <mergeCell ref="B63:C63"/>
    <mergeCell ref="B42:C42"/>
    <mergeCell ref="B43:C43"/>
    <mergeCell ref="B44:C44"/>
    <mergeCell ref="B50:C50"/>
    <mergeCell ref="B51:C51"/>
    <mergeCell ref="B52:C52"/>
    <mergeCell ref="B28:C28"/>
    <mergeCell ref="B29:C29"/>
    <mergeCell ref="B30:C30"/>
    <mergeCell ref="B31:C31"/>
    <mergeCell ref="B37:C37"/>
    <mergeCell ref="B38:C38"/>
    <mergeCell ref="K86:L86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M86:N86"/>
    <mergeCell ref="A73:C74"/>
    <mergeCell ref="A84:C84"/>
    <mergeCell ref="A86:C87"/>
    <mergeCell ref="D86:D87"/>
    <mergeCell ref="E86:E87"/>
    <mergeCell ref="F86:F87"/>
    <mergeCell ref="G86:H86"/>
    <mergeCell ref="I86:J86"/>
    <mergeCell ref="G73:H73"/>
    <mergeCell ref="M73:N73"/>
    <mergeCell ref="I47:J47"/>
    <mergeCell ref="D73:D74"/>
    <mergeCell ref="E73:E74"/>
    <mergeCell ref="F73:F74"/>
    <mergeCell ref="M60:N60"/>
    <mergeCell ref="I73:J73"/>
    <mergeCell ref="K47:L47"/>
    <mergeCell ref="K60:L60"/>
    <mergeCell ref="K73:L73"/>
    <mergeCell ref="I21:J21"/>
    <mergeCell ref="G34:H34"/>
    <mergeCell ref="I34:J34"/>
    <mergeCell ref="M34:N34"/>
    <mergeCell ref="M21:N21"/>
    <mergeCell ref="D47:D48"/>
    <mergeCell ref="E47:E48"/>
    <mergeCell ref="F47:F48"/>
    <mergeCell ref="K21:L21"/>
    <mergeCell ref="K34:L34"/>
    <mergeCell ref="I60:J60"/>
    <mergeCell ref="E34:E35"/>
    <mergeCell ref="A47:C48"/>
    <mergeCell ref="A60:C61"/>
    <mergeCell ref="G47:H47"/>
    <mergeCell ref="M47:N47"/>
    <mergeCell ref="D60:D61"/>
    <mergeCell ref="E60:E61"/>
    <mergeCell ref="F60:F61"/>
    <mergeCell ref="G60:H60"/>
    <mergeCell ref="F34:F35"/>
    <mergeCell ref="D34:D35"/>
    <mergeCell ref="A89:C89"/>
    <mergeCell ref="A34:C35"/>
    <mergeCell ref="A71:C71"/>
    <mergeCell ref="A58:C58"/>
    <mergeCell ref="A45:C45"/>
    <mergeCell ref="B39:C39"/>
    <mergeCell ref="B40:C40"/>
    <mergeCell ref="B41:C41"/>
    <mergeCell ref="F8:F9"/>
    <mergeCell ref="E8:E9"/>
    <mergeCell ref="D8:D9"/>
    <mergeCell ref="A3:B3"/>
    <mergeCell ref="G8:H8"/>
    <mergeCell ref="D21:D22"/>
    <mergeCell ref="E21:E22"/>
    <mergeCell ref="F21:F22"/>
    <mergeCell ref="G21:H21"/>
    <mergeCell ref="A1:B1"/>
    <mergeCell ref="A2:B2"/>
    <mergeCell ref="A4:B4"/>
    <mergeCell ref="A32:C32"/>
    <mergeCell ref="A19:C19"/>
    <mergeCell ref="A8:C9"/>
    <mergeCell ref="A21:C22"/>
    <mergeCell ref="B25:C25"/>
    <mergeCell ref="B26:C26"/>
    <mergeCell ref="B27:C27"/>
  </mergeCells>
  <phoneticPr fontId="6" type="noConversion"/>
  <pageMargins left="0.5" right="0.5" top="1.37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Summary'!B25</f>
        <v>F10</v>
      </c>
      <c r="D6" s="12" t="str">
        <f>'Bid Item 1 Summary'!C25</f>
        <v>Special Construction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165</v>
      </c>
      <c r="B10" s="17"/>
      <c r="C10" s="17"/>
      <c r="D10" s="192" t="s">
        <v>166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SPECIAL STRUCTURES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167</v>
      </c>
      <c r="B23" s="17"/>
      <c r="C23" s="17"/>
      <c r="D23" s="18" t="s">
        <v>168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INTEGRATED CONSTRUCTION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169</v>
      </c>
      <c r="B36" s="17"/>
      <c r="C36" s="17"/>
      <c r="D36" s="18" t="s">
        <v>236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SPECIAL CONSTRUCTION SYSTEMS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170</v>
      </c>
      <c r="B49" s="17"/>
      <c r="C49" s="17"/>
      <c r="D49" s="18" t="s">
        <v>171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SPECIAL FACILITIES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172</v>
      </c>
      <c r="B62" s="17"/>
      <c r="C62" s="17"/>
      <c r="D62" s="18" t="s">
        <v>173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SPECIAL CONTROLS &amp; INSTRUMENTATION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F10</v>
      </c>
      <c r="D85" s="12" t="str">
        <f>D6</f>
        <v>Special Construction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F10</v>
      </c>
      <c r="B89" s="466"/>
      <c r="C89" s="467"/>
      <c r="D89" s="293" t="str">
        <f>D6</f>
        <v>Special Construction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formatCells="0" formatRows="0" selectLockedCells="1"/>
  <mergeCells count="115">
    <mergeCell ref="B64:C64"/>
    <mergeCell ref="B65:C65"/>
    <mergeCell ref="B66:C66"/>
    <mergeCell ref="B83:C83"/>
    <mergeCell ref="B76:C76"/>
    <mergeCell ref="B77:C77"/>
    <mergeCell ref="B78:C78"/>
    <mergeCell ref="B79:C79"/>
    <mergeCell ref="B80:C80"/>
    <mergeCell ref="B81:C81"/>
    <mergeCell ref="B54:C54"/>
    <mergeCell ref="B55:C55"/>
    <mergeCell ref="B56:C56"/>
    <mergeCell ref="B57:C57"/>
    <mergeCell ref="B63:C63"/>
    <mergeCell ref="B82:C82"/>
    <mergeCell ref="B67:C67"/>
    <mergeCell ref="B68:C68"/>
    <mergeCell ref="B69:C69"/>
    <mergeCell ref="B70:C70"/>
    <mergeCell ref="B50:C50"/>
    <mergeCell ref="B51:C51"/>
    <mergeCell ref="B52:C52"/>
    <mergeCell ref="B42:C42"/>
    <mergeCell ref="B44:C44"/>
    <mergeCell ref="B53:C5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73:C74"/>
    <mergeCell ref="A84:C84"/>
    <mergeCell ref="A86:C87"/>
    <mergeCell ref="D86:D87"/>
    <mergeCell ref="E86:E87"/>
    <mergeCell ref="F86:F87"/>
    <mergeCell ref="M73:N73"/>
    <mergeCell ref="I47:J47"/>
    <mergeCell ref="I60:J60"/>
    <mergeCell ref="E47:E48"/>
    <mergeCell ref="M60:N60"/>
    <mergeCell ref="I73:J73"/>
    <mergeCell ref="M47:N47"/>
    <mergeCell ref="M34:N34"/>
    <mergeCell ref="M21:N21"/>
    <mergeCell ref="D47:D48"/>
    <mergeCell ref="F34:F35"/>
    <mergeCell ref="F47:F48"/>
    <mergeCell ref="F60:F61"/>
    <mergeCell ref="G60:H60"/>
    <mergeCell ref="D60:D61"/>
    <mergeCell ref="I21:J21"/>
    <mergeCell ref="G34:H34"/>
    <mergeCell ref="I34:J34"/>
    <mergeCell ref="B31:C31"/>
    <mergeCell ref="B37:C37"/>
    <mergeCell ref="B38:C38"/>
    <mergeCell ref="B39:C39"/>
    <mergeCell ref="D34:D35"/>
    <mergeCell ref="E34:E35"/>
    <mergeCell ref="A32:C32"/>
    <mergeCell ref="A89:C89"/>
    <mergeCell ref="A34:C35"/>
    <mergeCell ref="A71:C71"/>
    <mergeCell ref="A58:C58"/>
    <mergeCell ref="A45:C45"/>
    <mergeCell ref="A47:C48"/>
    <mergeCell ref="A60:C61"/>
    <mergeCell ref="B41:C41"/>
    <mergeCell ref="B40:C40"/>
    <mergeCell ref="B43:C43"/>
    <mergeCell ref="B12:C12"/>
    <mergeCell ref="B27:C27"/>
    <mergeCell ref="G8:H8"/>
    <mergeCell ref="D21:D22"/>
    <mergeCell ref="E21:E22"/>
    <mergeCell ref="F21:F22"/>
    <mergeCell ref="G21:H21"/>
    <mergeCell ref="B28:C28"/>
    <mergeCell ref="B29:C29"/>
    <mergeCell ref="B30:C30"/>
    <mergeCell ref="I8:J8"/>
    <mergeCell ref="K8:L8"/>
    <mergeCell ref="M8:N8"/>
    <mergeCell ref="A19:C19"/>
    <mergeCell ref="A8:C9"/>
    <mergeCell ref="A21:C22"/>
    <mergeCell ref="B11:C11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B1" zoomScaleNormal="100" zoomScaleSheetLayoutView="100" workbookViewId="0">
      <selection activeCell="J18" sqref="J18:P22"/>
    </sheetView>
  </sheetViews>
  <sheetFormatPr defaultRowHeight="12.75" x14ac:dyDescent="0.2"/>
  <cols>
    <col min="1" max="1" width="9.5703125" style="161" customWidth="1"/>
    <col min="2" max="2" width="4.5703125" customWidth="1"/>
    <col min="3" max="3" width="3" customWidth="1"/>
    <col min="4" max="4" width="6.42578125" customWidth="1"/>
    <col min="5" max="5" width="32" customWidth="1"/>
    <col min="6" max="9" width="13.28515625" customWidth="1"/>
    <col min="10" max="10" width="12.7109375" customWidth="1"/>
    <col min="11" max="14" width="13.28515625" customWidth="1"/>
    <col min="15" max="16" width="6.7109375" customWidth="1"/>
    <col min="17" max="17" width="13.7109375" customWidth="1"/>
  </cols>
  <sheetData>
    <row r="1" spans="1:17" x14ac:dyDescent="0.2">
      <c r="A1" s="412" t="s">
        <v>342</v>
      </c>
      <c r="B1" s="412"/>
      <c r="C1" s="415" t="str">
        <f>'Basis of Estimate'!$D$4</f>
        <v>Project Name</v>
      </c>
      <c r="D1" s="415"/>
      <c r="E1" s="415"/>
      <c r="G1" s="24"/>
      <c r="H1" s="24"/>
      <c r="L1" s="25"/>
      <c r="M1" s="412" t="s">
        <v>287</v>
      </c>
      <c r="N1" s="412"/>
      <c r="O1" s="1"/>
      <c r="P1" s="400" t="str">
        <f>'Basis of Estimate'!D9</f>
        <v>Estimator Name</v>
      </c>
      <c r="Q1" s="400"/>
    </row>
    <row r="2" spans="1:17" x14ac:dyDescent="0.2">
      <c r="A2" s="412" t="s">
        <v>341</v>
      </c>
      <c r="B2" s="412"/>
      <c r="C2" s="416" t="str">
        <f>'Basis of Estimate'!$D$5</f>
        <v>Park Name</v>
      </c>
      <c r="D2" s="416"/>
      <c r="E2" s="416"/>
      <c r="G2" s="24"/>
      <c r="H2" s="24"/>
      <c r="L2" s="25"/>
      <c r="M2" s="412" t="s">
        <v>288</v>
      </c>
      <c r="N2" s="412"/>
      <c r="O2" s="1"/>
      <c r="P2" s="401" t="str">
        <f>'Basis of Estimate'!D8</f>
        <v>Estimate Date</v>
      </c>
      <c r="Q2" s="401"/>
    </row>
    <row r="3" spans="1:17" ht="3.95" customHeight="1" x14ac:dyDescent="0.2">
      <c r="A3" s="414"/>
      <c r="B3" s="414"/>
      <c r="C3" s="417"/>
      <c r="D3" s="417"/>
      <c r="E3" s="417"/>
      <c r="G3" s="24"/>
      <c r="H3" s="24"/>
      <c r="L3" s="28"/>
      <c r="M3" s="413"/>
      <c r="N3" s="413"/>
      <c r="O3" s="182"/>
      <c r="P3" s="402"/>
      <c r="Q3" s="402"/>
    </row>
    <row r="4" spans="1:17" x14ac:dyDescent="0.2">
      <c r="A4" s="414" t="s">
        <v>340</v>
      </c>
      <c r="B4" s="414"/>
      <c r="C4" s="415" t="str">
        <f>'Basis of Estimate'!D6</f>
        <v>Park Alpha Code</v>
      </c>
      <c r="D4" s="415"/>
      <c r="E4" s="415"/>
      <c r="G4" s="24"/>
      <c r="H4" s="24"/>
      <c r="L4" s="25"/>
      <c r="M4" s="412" t="s">
        <v>289</v>
      </c>
      <c r="N4" s="412"/>
      <c r="O4" s="1"/>
      <c r="P4" s="403"/>
      <c r="Q4" s="403"/>
    </row>
    <row r="5" spans="1:17" x14ac:dyDescent="0.2">
      <c r="A5" s="412" t="s">
        <v>339</v>
      </c>
      <c r="B5" s="412"/>
      <c r="C5" s="416" t="str">
        <f>'Basis of Estimate'!D7</f>
        <v>TBD or PMIS number if known</v>
      </c>
      <c r="D5" s="416"/>
      <c r="E5" s="416"/>
      <c r="F5" s="349"/>
      <c r="G5" s="349"/>
      <c r="H5" s="30"/>
      <c r="I5" s="30"/>
      <c r="J5" s="30"/>
      <c r="K5" s="30"/>
      <c r="L5" s="25"/>
      <c r="M5" s="412" t="s">
        <v>288</v>
      </c>
      <c r="N5" s="412"/>
      <c r="O5" s="1"/>
      <c r="P5" s="404"/>
      <c r="Q5" s="404"/>
    </row>
    <row r="6" spans="1:17" ht="12" customHeight="1" thickBot="1" x14ac:dyDescent="0.25"/>
    <row r="7" spans="1:17" ht="40.5" customHeight="1" thickTop="1" thickBot="1" x14ac:dyDescent="0.25">
      <c r="A7" s="375" t="s">
        <v>316</v>
      </c>
      <c r="B7" s="376"/>
      <c r="C7" s="381" t="s">
        <v>336</v>
      </c>
      <c r="D7" s="382"/>
      <c r="E7" s="383"/>
      <c r="F7" s="390" t="s">
        <v>229</v>
      </c>
      <c r="G7" s="361" t="s">
        <v>313</v>
      </c>
      <c r="H7" s="361" t="s">
        <v>315</v>
      </c>
      <c r="I7" s="394" t="s">
        <v>5</v>
      </c>
      <c r="J7" s="390" t="s">
        <v>20</v>
      </c>
      <c r="K7" s="361" t="s">
        <v>317</v>
      </c>
      <c r="L7" s="361" t="s">
        <v>337</v>
      </c>
      <c r="M7" s="361" t="s">
        <v>338</v>
      </c>
      <c r="N7" s="361" t="s">
        <v>335</v>
      </c>
      <c r="O7" s="354" t="s">
        <v>318</v>
      </c>
      <c r="P7" s="355"/>
      <c r="Q7" s="356" t="s">
        <v>319</v>
      </c>
    </row>
    <row r="8" spans="1:17" ht="15" customHeight="1" x14ac:dyDescent="0.2">
      <c r="A8" s="377"/>
      <c r="B8" s="378"/>
      <c r="C8" s="384"/>
      <c r="D8" s="385"/>
      <c r="E8" s="386"/>
      <c r="F8" s="391"/>
      <c r="G8" s="362"/>
      <c r="H8" s="362"/>
      <c r="I8" s="395"/>
      <c r="J8" s="391"/>
      <c r="K8" s="362"/>
      <c r="L8" s="362"/>
      <c r="M8" s="362"/>
      <c r="N8" s="362"/>
      <c r="O8" s="176" t="s">
        <v>334</v>
      </c>
      <c r="P8" s="177" t="s">
        <v>19</v>
      </c>
      <c r="Q8" s="357"/>
    </row>
    <row r="9" spans="1:17" ht="15" customHeight="1" thickBot="1" x14ac:dyDescent="0.25">
      <c r="A9" s="379"/>
      <c r="B9" s="380"/>
      <c r="C9" s="387"/>
      <c r="D9" s="388"/>
      <c r="E9" s="389"/>
      <c r="F9" s="392"/>
      <c r="G9" s="393"/>
      <c r="H9" s="393"/>
      <c r="I9" s="396"/>
      <c r="J9" s="213">
        <f>'Basis of Estimate'!F42</f>
        <v>0</v>
      </c>
      <c r="K9" s="214">
        <f>'Basis of Estimate'!F43+'Basis of Estimate'!F44</f>
        <v>0</v>
      </c>
      <c r="L9" s="214">
        <f>'Basis of Estimate'!F45</f>
        <v>0</v>
      </c>
      <c r="M9" s="214">
        <f>'Basis of Estimate'!F46</f>
        <v>0</v>
      </c>
      <c r="N9" s="214">
        <f>'Basis of Estimate'!F47</f>
        <v>0</v>
      </c>
      <c r="O9" s="174">
        <f>'Basis of Estimate'!F48</f>
        <v>0</v>
      </c>
      <c r="P9" s="175">
        <f>'Basis of Estimate'!F49</f>
        <v>0</v>
      </c>
      <c r="Q9" s="358"/>
    </row>
    <row r="10" spans="1:17" ht="13.5" thickTop="1" x14ac:dyDescent="0.2">
      <c r="A10" s="172" t="s">
        <v>321</v>
      </c>
      <c r="B10" s="173">
        <v>1</v>
      </c>
      <c r="C10" s="256" t="s">
        <v>323</v>
      </c>
      <c r="D10" s="257"/>
      <c r="E10" s="258"/>
      <c r="F10" s="259"/>
      <c r="G10" s="260"/>
      <c r="H10" s="260"/>
      <c r="I10" s="261"/>
      <c r="J10" s="405" t="s">
        <v>349</v>
      </c>
      <c r="K10" s="406"/>
      <c r="L10" s="406"/>
      <c r="M10" s="406"/>
      <c r="N10" s="406"/>
      <c r="O10" s="406"/>
      <c r="P10" s="407"/>
      <c r="Q10" s="323">
        <v>0</v>
      </c>
    </row>
    <row r="11" spans="1:17" x14ac:dyDescent="0.2">
      <c r="A11" s="167"/>
      <c r="B11" s="164"/>
      <c r="C11" s="352" t="s">
        <v>322</v>
      </c>
      <c r="D11" s="353"/>
      <c r="E11" s="262" t="s">
        <v>333</v>
      </c>
      <c r="F11" s="263">
        <v>0</v>
      </c>
      <c r="G11" s="264">
        <v>0</v>
      </c>
      <c r="H11" s="264">
        <v>0</v>
      </c>
      <c r="I11" s="279">
        <f>SUM(F11:H11)</f>
        <v>0</v>
      </c>
      <c r="J11" s="366"/>
      <c r="K11" s="367"/>
      <c r="L11" s="367"/>
      <c r="M11" s="367"/>
      <c r="N11" s="367"/>
      <c r="O11" s="367"/>
      <c r="P11" s="368"/>
      <c r="Q11" s="363"/>
    </row>
    <row r="12" spans="1:17" x14ac:dyDescent="0.2">
      <c r="A12" s="167"/>
      <c r="B12" s="164"/>
      <c r="C12" s="344" t="s">
        <v>322</v>
      </c>
      <c r="D12" s="345"/>
      <c r="E12" s="265" t="s">
        <v>333</v>
      </c>
      <c r="F12" s="266">
        <v>0</v>
      </c>
      <c r="G12" s="267">
        <v>0</v>
      </c>
      <c r="H12" s="267">
        <v>0</v>
      </c>
      <c r="I12" s="280">
        <f>SUM(F12:H12)</f>
        <v>0</v>
      </c>
      <c r="J12" s="369"/>
      <c r="K12" s="370"/>
      <c r="L12" s="370"/>
      <c r="M12" s="370"/>
      <c r="N12" s="370"/>
      <c r="O12" s="370"/>
      <c r="P12" s="371"/>
      <c r="Q12" s="364"/>
    </row>
    <row r="13" spans="1:17" x14ac:dyDescent="0.2">
      <c r="A13" s="167"/>
      <c r="B13" s="164"/>
      <c r="C13" s="344" t="s">
        <v>322</v>
      </c>
      <c r="D13" s="345"/>
      <c r="E13" s="265" t="s">
        <v>333</v>
      </c>
      <c r="F13" s="266">
        <v>0</v>
      </c>
      <c r="G13" s="267">
        <v>0</v>
      </c>
      <c r="H13" s="267">
        <v>0</v>
      </c>
      <c r="I13" s="280">
        <f>SUM(F13:H13)</f>
        <v>0</v>
      </c>
      <c r="J13" s="369"/>
      <c r="K13" s="370"/>
      <c r="L13" s="370"/>
      <c r="M13" s="370"/>
      <c r="N13" s="370"/>
      <c r="O13" s="370"/>
      <c r="P13" s="371"/>
      <c r="Q13" s="364"/>
    </row>
    <row r="14" spans="1:17" x14ac:dyDescent="0.2">
      <c r="A14" s="167"/>
      <c r="B14" s="164"/>
      <c r="C14" s="344" t="s">
        <v>322</v>
      </c>
      <c r="D14" s="345"/>
      <c r="E14" s="265" t="s">
        <v>333</v>
      </c>
      <c r="F14" s="266">
        <v>0</v>
      </c>
      <c r="G14" s="267">
        <v>0</v>
      </c>
      <c r="H14" s="267">
        <v>0</v>
      </c>
      <c r="I14" s="280">
        <f>SUM(F14:H14)</f>
        <v>0</v>
      </c>
      <c r="J14" s="369"/>
      <c r="K14" s="370"/>
      <c r="L14" s="370"/>
      <c r="M14" s="370"/>
      <c r="N14" s="370"/>
      <c r="O14" s="370"/>
      <c r="P14" s="371"/>
      <c r="Q14" s="364"/>
    </row>
    <row r="15" spans="1:17" ht="13.5" thickBot="1" x14ac:dyDescent="0.25">
      <c r="A15" s="166"/>
      <c r="B15" s="165"/>
      <c r="C15" s="350" t="s">
        <v>322</v>
      </c>
      <c r="D15" s="351"/>
      <c r="E15" s="268" t="s">
        <v>333</v>
      </c>
      <c r="F15" s="269">
        <v>0</v>
      </c>
      <c r="G15" s="270">
        <v>0</v>
      </c>
      <c r="H15" s="270">
        <v>0</v>
      </c>
      <c r="I15" s="281">
        <f>SUM(F15:H15)</f>
        <v>0</v>
      </c>
      <c r="J15" s="372"/>
      <c r="K15" s="373"/>
      <c r="L15" s="373"/>
      <c r="M15" s="373"/>
      <c r="N15" s="373"/>
      <c r="O15" s="373"/>
      <c r="P15" s="374"/>
      <c r="Q15" s="365"/>
    </row>
    <row r="16" spans="1:17" ht="13.5" thickBot="1" x14ac:dyDescent="0.25">
      <c r="A16" s="346" t="s">
        <v>320</v>
      </c>
      <c r="B16" s="347"/>
      <c r="C16" s="241">
        <f>B10</f>
        <v>1</v>
      </c>
      <c r="D16" s="242" t="str">
        <f>C10</f>
        <v>Asset / Project Element 1</v>
      </c>
      <c r="E16" s="243"/>
      <c r="F16" s="244">
        <f>SUM(F11:F15)</f>
        <v>0</v>
      </c>
      <c r="G16" s="245">
        <f>SUM(G11:G15)</f>
        <v>0</v>
      </c>
      <c r="H16" s="245">
        <f>SUM(H11:H15)</f>
        <v>0</v>
      </c>
      <c r="I16" s="246">
        <f>SUM(I11:I15)</f>
        <v>0</v>
      </c>
      <c r="J16" s="247">
        <f>(I16-Q10)*J$9</f>
        <v>0</v>
      </c>
      <c r="K16" s="245">
        <f>(SUM(I16:J16)-Q10)*K$9</f>
        <v>0</v>
      </c>
      <c r="L16" s="245">
        <f>(SUM($I16:$K16)-Q10)*L$9</f>
        <v>0</v>
      </c>
      <c r="M16" s="245">
        <f>(SUM($I16:$K16)-Q10)*M$9</f>
        <v>0</v>
      </c>
      <c r="N16" s="245">
        <f>SUM(I16:M16)*N$9</f>
        <v>0</v>
      </c>
      <c r="O16" s="359">
        <f>FV(O$9,P$9/12,0,-SUM(I16:N16))-SUM(I16:N16)</f>
        <v>0</v>
      </c>
      <c r="P16" s="360"/>
      <c r="Q16" s="248">
        <f>SUM(I16:P16)</f>
        <v>0</v>
      </c>
    </row>
    <row r="17" spans="1:17" ht="13.5" thickTop="1" x14ac:dyDescent="0.2">
      <c r="A17" s="170" t="s">
        <v>321</v>
      </c>
      <c r="B17" s="171">
        <v>2</v>
      </c>
      <c r="C17" s="271" t="s">
        <v>324</v>
      </c>
      <c r="D17" s="257"/>
      <c r="E17" s="258"/>
      <c r="F17" s="272"/>
      <c r="G17" s="273"/>
      <c r="H17" s="273"/>
      <c r="I17" s="181"/>
      <c r="J17" s="405" t="s">
        <v>349</v>
      </c>
      <c r="K17" s="406"/>
      <c r="L17" s="406"/>
      <c r="M17" s="406"/>
      <c r="N17" s="406"/>
      <c r="O17" s="406"/>
      <c r="P17" s="407"/>
      <c r="Q17" s="323">
        <v>0</v>
      </c>
    </row>
    <row r="18" spans="1:17" x14ac:dyDescent="0.2">
      <c r="A18" s="167"/>
      <c r="B18" s="164"/>
      <c r="C18" s="352" t="s">
        <v>322</v>
      </c>
      <c r="D18" s="353"/>
      <c r="E18" s="262" t="s">
        <v>333</v>
      </c>
      <c r="F18" s="263">
        <v>0</v>
      </c>
      <c r="G18" s="264">
        <v>0</v>
      </c>
      <c r="H18" s="264">
        <v>0</v>
      </c>
      <c r="I18" s="178">
        <f>SUM(F18:H18)</f>
        <v>0</v>
      </c>
      <c r="J18" s="366"/>
      <c r="K18" s="367"/>
      <c r="L18" s="367"/>
      <c r="M18" s="367"/>
      <c r="N18" s="367"/>
      <c r="O18" s="367"/>
      <c r="P18" s="368"/>
      <c r="Q18" s="363"/>
    </row>
    <row r="19" spans="1:17" x14ac:dyDescent="0.2">
      <c r="A19" s="167"/>
      <c r="B19" s="164"/>
      <c r="C19" s="344" t="s">
        <v>322</v>
      </c>
      <c r="D19" s="345"/>
      <c r="E19" s="265" t="s">
        <v>333</v>
      </c>
      <c r="F19" s="266">
        <v>0</v>
      </c>
      <c r="G19" s="267">
        <v>0</v>
      </c>
      <c r="H19" s="267">
        <v>0</v>
      </c>
      <c r="I19" s="179">
        <f>SUM(F19:H19)</f>
        <v>0</v>
      </c>
      <c r="J19" s="369"/>
      <c r="K19" s="370"/>
      <c r="L19" s="370"/>
      <c r="M19" s="370"/>
      <c r="N19" s="370"/>
      <c r="O19" s="370"/>
      <c r="P19" s="371"/>
      <c r="Q19" s="364"/>
    </row>
    <row r="20" spans="1:17" x14ac:dyDescent="0.2">
      <c r="A20" s="167"/>
      <c r="B20" s="164"/>
      <c r="C20" s="344" t="s">
        <v>322</v>
      </c>
      <c r="D20" s="345"/>
      <c r="E20" s="265" t="s">
        <v>333</v>
      </c>
      <c r="F20" s="266">
        <v>0</v>
      </c>
      <c r="G20" s="267">
        <v>0</v>
      </c>
      <c r="H20" s="267">
        <v>0</v>
      </c>
      <c r="I20" s="179">
        <f>SUM(F20:H20)</f>
        <v>0</v>
      </c>
      <c r="J20" s="369"/>
      <c r="K20" s="370"/>
      <c r="L20" s="370"/>
      <c r="M20" s="370"/>
      <c r="N20" s="370"/>
      <c r="O20" s="370"/>
      <c r="P20" s="371"/>
      <c r="Q20" s="364"/>
    </row>
    <row r="21" spans="1:17" x14ac:dyDescent="0.2">
      <c r="A21" s="167"/>
      <c r="B21" s="164"/>
      <c r="C21" s="344" t="s">
        <v>322</v>
      </c>
      <c r="D21" s="345"/>
      <c r="E21" s="265" t="s">
        <v>333</v>
      </c>
      <c r="F21" s="266">
        <v>0</v>
      </c>
      <c r="G21" s="267">
        <v>0</v>
      </c>
      <c r="H21" s="267">
        <v>0</v>
      </c>
      <c r="I21" s="179">
        <f>SUM(F21:H21)</f>
        <v>0</v>
      </c>
      <c r="J21" s="369"/>
      <c r="K21" s="370"/>
      <c r="L21" s="370"/>
      <c r="M21" s="370"/>
      <c r="N21" s="370"/>
      <c r="O21" s="370"/>
      <c r="P21" s="371"/>
      <c r="Q21" s="364"/>
    </row>
    <row r="22" spans="1:17" ht="13.5" thickBot="1" x14ac:dyDescent="0.25">
      <c r="A22" s="166"/>
      <c r="B22" s="165"/>
      <c r="C22" s="350" t="s">
        <v>322</v>
      </c>
      <c r="D22" s="351"/>
      <c r="E22" s="268" t="s">
        <v>333</v>
      </c>
      <c r="F22" s="269">
        <v>0</v>
      </c>
      <c r="G22" s="270">
        <v>0</v>
      </c>
      <c r="H22" s="270">
        <v>0</v>
      </c>
      <c r="I22" s="180">
        <f>SUM(F22:H22)</f>
        <v>0</v>
      </c>
      <c r="J22" s="372"/>
      <c r="K22" s="373"/>
      <c r="L22" s="373"/>
      <c r="M22" s="373"/>
      <c r="N22" s="373"/>
      <c r="O22" s="373"/>
      <c r="P22" s="374"/>
      <c r="Q22" s="365"/>
    </row>
    <row r="23" spans="1:17" ht="13.5" thickBot="1" x14ac:dyDescent="0.25">
      <c r="A23" s="346" t="s">
        <v>320</v>
      </c>
      <c r="B23" s="347"/>
      <c r="C23" s="241">
        <f>B17</f>
        <v>2</v>
      </c>
      <c r="D23" s="242" t="str">
        <f>C17</f>
        <v>Asset / Project Element 2</v>
      </c>
      <c r="E23" s="243"/>
      <c r="F23" s="244">
        <f>SUM(F18:F22)</f>
        <v>0</v>
      </c>
      <c r="G23" s="245">
        <f>SUM(G18:G22)</f>
        <v>0</v>
      </c>
      <c r="H23" s="245">
        <f>SUM(H18:H22)</f>
        <v>0</v>
      </c>
      <c r="I23" s="246">
        <f>SUM(I18:I22)</f>
        <v>0</v>
      </c>
      <c r="J23" s="247">
        <f>(I23-Q17)*J$9</f>
        <v>0</v>
      </c>
      <c r="K23" s="245">
        <f>(SUM(I23:J23)-Q17)*K$9</f>
        <v>0</v>
      </c>
      <c r="L23" s="245">
        <f>(SUM($I23:$K23)-Q17)*L$9</f>
        <v>0</v>
      </c>
      <c r="M23" s="245">
        <f>(SUM($I23:$K23)-Q17)*M$9</f>
        <v>0</v>
      </c>
      <c r="N23" s="245">
        <f>SUM(I23:M23)*N$9</f>
        <v>0</v>
      </c>
      <c r="O23" s="359">
        <f>FV(O$9,P$9/12,0,-SUM(I23:N23))-SUM(I23:N23)</f>
        <v>0</v>
      </c>
      <c r="P23" s="360"/>
      <c r="Q23" s="248">
        <f>SUM(I23:P23)</f>
        <v>0</v>
      </c>
    </row>
    <row r="24" spans="1:17" ht="13.5" thickTop="1" x14ac:dyDescent="0.2">
      <c r="A24" s="170" t="s">
        <v>321</v>
      </c>
      <c r="B24" s="171">
        <v>3</v>
      </c>
      <c r="C24" s="274" t="s">
        <v>325</v>
      </c>
      <c r="D24" s="275"/>
      <c r="E24" s="276"/>
      <c r="F24" s="272"/>
      <c r="G24" s="273"/>
      <c r="H24" s="273"/>
      <c r="I24" s="181"/>
      <c r="J24" s="405" t="s">
        <v>349</v>
      </c>
      <c r="K24" s="406"/>
      <c r="L24" s="406"/>
      <c r="M24" s="406"/>
      <c r="N24" s="406"/>
      <c r="O24" s="406"/>
      <c r="P24" s="407"/>
      <c r="Q24" s="323">
        <v>0</v>
      </c>
    </row>
    <row r="25" spans="1:17" x14ac:dyDescent="0.2">
      <c r="A25" s="167"/>
      <c r="B25" s="164"/>
      <c r="C25" s="352" t="s">
        <v>322</v>
      </c>
      <c r="D25" s="353"/>
      <c r="E25" s="277" t="s">
        <v>333</v>
      </c>
      <c r="F25" s="263">
        <v>0</v>
      </c>
      <c r="G25" s="264">
        <v>0</v>
      </c>
      <c r="H25" s="264">
        <v>0</v>
      </c>
      <c r="I25" s="178">
        <f>SUM(F25:H25)</f>
        <v>0</v>
      </c>
      <c r="J25" s="366"/>
      <c r="K25" s="367"/>
      <c r="L25" s="367"/>
      <c r="M25" s="367"/>
      <c r="N25" s="367"/>
      <c r="O25" s="367"/>
      <c r="P25" s="368"/>
      <c r="Q25" s="363"/>
    </row>
    <row r="26" spans="1:17" x14ac:dyDescent="0.2">
      <c r="A26" s="167"/>
      <c r="B26" s="164"/>
      <c r="C26" s="344" t="s">
        <v>322</v>
      </c>
      <c r="D26" s="345"/>
      <c r="E26" s="265" t="s">
        <v>333</v>
      </c>
      <c r="F26" s="266">
        <v>0</v>
      </c>
      <c r="G26" s="267">
        <v>0</v>
      </c>
      <c r="H26" s="267">
        <v>0</v>
      </c>
      <c r="I26" s="179">
        <f>SUM(F26:H26)</f>
        <v>0</v>
      </c>
      <c r="J26" s="369"/>
      <c r="K26" s="370"/>
      <c r="L26" s="370"/>
      <c r="M26" s="370"/>
      <c r="N26" s="370"/>
      <c r="O26" s="370"/>
      <c r="P26" s="371"/>
      <c r="Q26" s="364"/>
    </row>
    <row r="27" spans="1:17" x14ac:dyDescent="0.2">
      <c r="A27" s="167"/>
      <c r="B27" s="164"/>
      <c r="C27" s="344" t="s">
        <v>322</v>
      </c>
      <c r="D27" s="345"/>
      <c r="E27" s="265" t="s">
        <v>333</v>
      </c>
      <c r="F27" s="266">
        <v>0</v>
      </c>
      <c r="G27" s="267">
        <v>0</v>
      </c>
      <c r="H27" s="267">
        <v>0</v>
      </c>
      <c r="I27" s="179">
        <f>SUM(F27:H27)</f>
        <v>0</v>
      </c>
      <c r="J27" s="369"/>
      <c r="K27" s="370"/>
      <c r="L27" s="370"/>
      <c r="M27" s="370"/>
      <c r="N27" s="370"/>
      <c r="O27" s="370"/>
      <c r="P27" s="371"/>
      <c r="Q27" s="364"/>
    </row>
    <row r="28" spans="1:17" x14ac:dyDescent="0.2">
      <c r="A28" s="167"/>
      <c r="B28" s="164"/>
      <c r="C28" s="344" t="s">
        <v>322</v>
      </c>
      <c r="D28" s="345"/>
      <c r="E28" s="265" t="s">
        <v>333</v>
      </c>
      <c r="F28" s="266">
        <v>0</v>
      </c>
      <c r="G28" s="267">
        <v>0</v>
      </c>
      <c r="H28" s="267">
        <v>0</v>
      </c>
      <c r="I28" s="179">
        <f>SUM(F28:H28)</f>
        <v>0</v>
      </c>
      <c r="J28" s="369"/>
      <c r="K28" s="370"/>
      <c r="L28" s="370"/>
      <c r="M28" s="370"/>
      <c r="N28" s="370"/>
      <c r="O28" s="370"/>
      <c r="P28" s="371"/>
      <c r="Q28" s="364"/>
    </row>
    <row r="29" spans="1:17" ht="13.5" thickBot="1" x14ac:dyDescent="0.25">
      <c r="A29" s="166"/>
      <c r="B29" s="165"/>
      <c r="C29" s="350" t="s">
        <v>322</v>
      </c>
      <c r="D29" s="351"/>
      <c r="E29" s="268" t="s">
        <v>333</v>
      </c>
      <c r="F29" s="269">
        <v>0</v>
      </c>
      <c r="G29" s="270">
        <v>0</v>
      </c>
      <c r="H29" s="270">
        <v>0</v>
      </c>
      <c r="I29" s="180">
        <f>SUM(F29:H29)</f>
        <v>0</v>
      </c>
      <c r="J29" s="372"/>
      <c r="K29" s="373"/>
      <c r="L29" s="373"/>
      <c r="M29" s="373"/>
      <c r="N29" s="373"/>
      <c r="O29" s="373"/>
      <c r="P29" s="374"/>
      <c r="Q29" s="365"/>
    </row>
    <row r="30" spans="1:17" ht="13.5" thickBot="1" x14ac:dyDescent="0.25">
      <c r="A30" s="346" t="s">
        <v>320</v>
      </c>
      <c r="B30" s="347"/>
      <c r="C30" s="241">
        <f>B24</f>
        <v>3</v>
      </c>
      <c r="D30" s="242" t="str">
        <f>C24</f>
        <v>Asset / Project Element 3</v>
      </c>
      <c r="E30" s="243"/>
      <c r="F30" s="244">
        <f>SUM(F25:F29)</f>
        <v>0</v>
      </c>
      <c r="G30" s="245">
        <f>SUM(G25:G29)</f>
        <v>0</v>
      </c>
      <c r="H30" s="245">
        <f>SUM(H25:H29)</f>
        <v>0</v>
      </c>
      <c r="I30" s="246">
        <f>SUM(I25:I29)</f>
        <v>0</v>
      </c>
      <c r="J30" s="247">
        <f>(I30-Q24)*J$9</f>
        <v>0</v>
      </c>
      <c r="K30" s="245">
        <f>(SUM(I30:J30)-Q24)*K$9</f>
        <v>0</v>
      </c>
      <c r="L30" s="245">
        <f>(SUM($I30:$K30)-Q24)*L$9</f>
        <v>0</v>
      </c>
      <c r="M30" s="245">
        <f>(SUM($I30:$K30)-Q24)*M$9</f>
        <v>0</v>
      </c>
      <c r="N30" s="245">
        <f>SUM(I30:M30)*N$9</f>
        <v>0</v>
      </c>
      <c r="O30" s="359">
        <f>FV(O$9,P$9/12,0,-SUM(I30:N30))-SUM(I30:N30)</f>
        <v>0</v>
      </c>
      <c r="P30" s="360"/>
      <c r="Q30" s="248">
        <f>SUM(I30:P30)</f>
        <v>0</v>
      </c>
    </row>
    <row r="31" spans="1:17" ht="13.5" thickTop="1" x14ac:dyDescent="0.2">
      <c r="A31" s="170" t="s">
        <v>321</v>
      </c>
      <c r="B31" s="171">
        <v>4</v>
      </c>
      <c r="C31" s="274" t="s">
        <v>326</v>
      </c>
      <c r="D31" s="275"/>
      <c r="E31" s="276"/>
      <c r="F31" s="272"/>
      <c r="G31" s="273"/>
      <c r="H31" s="273"/>
      <c r="I31" s="181"/>
      <c r="J31" s="405" t="s">
        <v>349</v>
      </c>
      <c r="K31" s="406"/>
      <c r="L31" s="406"/>
      <c r="M31" s="406"/>
      <c r="N31" s="406"/>
      <c r="O31" s="406"/>
      <c r="P31" s="407"/>
      <c r="Q31" s="323">
        <v>0</v>
      </c>
    </row>
    <row r="32" spans="1:17" x14ac:dyDescent="0.2">
      <c r="A32" s="167"/>
      <c r="B32" s="164"/>
      <c r="C32" s="352" t="s">
        <v>322</v>
      </c>
      <c r="D32" s="353"/>
      <c r="E32" s="277" t="s">
        <v>333</v>
      </c>
      <c r="F32" s="263">
        <v>0</v>
      </c>
      <c r="G32" s="264">
        <v>0</v>
      </c>
      <c r="H32" s="264">
        <v>0</v>
      </c>
      <c r="I32" s="178">
        <f>SUM(F32:H32)</f>
        <v>0</v>
      </c>
      <c r="J32" s="366"/>
      <c r="K32" s="367"/>
      <c r="L32" s="367"/>
      <c r="M32" s="367"/>
      <c r="N32" s="367"/>
      <c r="O32" s="367"/>
      <c r="P32" s="368"/>
      <c r="Q32" s="363"/>
    </row>
    <row r="33" spans="1:17" x14ac:dyDescent="0.2">
      <c r="A33" s="167"/>
      <c r="B33" s="164"/>
      <c r="C33" s="344" t="s">
        <v>322</v>
      </c>
      <c r="D33" s="345"/>
      <c r="E33" s="265" t="s">
        <v>333</v>
      </c>
      <c r="F33" s="266">
        <v>0</v>
      </c>
      <c r="G33" s="267">
        <v>0</v>
      </c>
      <c r="H33" s="267">
        <v>0</v>
      </c>
      <c r="I33" s="179">
        <f>SUM(F33:H33)</f>
        <v>0</v>
      </c>
      <c r="J33" s="369"/>
      <c r="K33" s="370"/>
      <c r="L33" s="370"/>
      <c r="M33" s="370"/>
      <c r="N33" s="370"/>
      <c r="O33" s="370"/>
      <c r="P33" s="371"/>
      <c r="Q33" s="364"/>
    </row>
    <row r="34" spans="1:17" x14ac:dyDescent="0.2">
      <c r="A34" s="167"/>
      <c r="B34" s="164"/>
      <c r="C34" s="344" t="s">
        <v>322</v>
      </c>
      <c r="D34" s="345"/>
      <c r="E34" s="265" t="s">
        <v>333</v>
      </c>
      <c r="F34" s="266">
        <v>0</v>
      </c>
      <c r="G34" s="267">
        <v>0</v>
      </c>
      <c r="H34" s="267">
        <v>0</v>
      </c>
      <c r="I34" s="179">
        <f>SUM(F34:H34)</f>
        <v>0</v>
      </c>
      <c r="J34" s="369"/>
      <c r="K34" s="370"/>
      <c r="L34" s="370"/>
      <c r="M34" s="370"/>
      <c r="N34" s="370"/>
      <c r="O34" s="370"/>
      <c r="P34" s="371"/>
      <c r="Q34" s="364"/>
    </row>
    <row r="35" spans="1:17" x14ac:dyDescent="0.2">
      <c r="A35" s="167"/>
      <c r="B35" s="164"/>
      <c r="C35" s="344" t="s">
        <v>322</v>
      </c>
      <c r="D35" s="345"/>
      <c r="E35" s="265" t="s">
        <v>333</v>
      </c>
      <c r="F35" s="266">
        <v>0</v>
      </c>
      <c r="G35" s="267">
        <v>0</v>
      </c>
      <c r="H35" s="267">
        <v>0</v>
      </c>
      <c r="I35" s="179">
        <f>SUM(F35:H35)</f>
        <v>0</v>
      </c>
      <c r="J35" s="369"/>
      <c r="K35" s="370"/>
      <c r="L35" s="370"/>
      <c r="M35" s="370"/>
      <c r="N35" s="370"/>
      <c r="O35" s="370"/>
      <c r="P35" s="371"/>
      <c r="Q35" s="364"/>
    </row>
    <row r="36" spans="1:17" ht="13.5" thickBot="1" x14ac:dyDescent="0.25">
      <c r="A36" s="166"/>
      <c r="B36" s="165"/>
      <c r="C36" s="350" t="s">
        <v>322</v>
      </c>
      <c r="D36" s="351"/>
      <c r="E36" s="268" t="s">
        <v>333</v>
      </c>
      <c r="F36" s="269">
        <v>0</v>
      </c>
      <c r="G36" s="270">
        <v>0</v>
      </c>
      <c r="H36" s="270">
        <v>0</v>
      </c>
      <c r="I36" s="180">
        <f>SUM(F36:H36)</f>
        <v>0</v>
      </c>
      <c r="J36" s="372"/>
      <c r="K36" s="373"/>
      <c r="L36" s="373"/>
      <c r="M36" s="373"/>
      <c r="N36" s="373"/>
      <c r="O36" s="373"/>
      <c r="P36" s="374"/>
      <c r="Q36" s="365"/>
    </row>
    <row r="37" spans="1:17" ht="13.5" thickBot="1" x14ac:dyDescent="0.25">
      <c r="A37" s="346" t="s">
        <v>320</v>
      </c>
      <c r="B37" s="347"/>
      <c r="C37" s="241">
        <f>B31</f>
        <v>4</v>
      </c>
      <c r="D37" s="242" t="str">
        <f>C31</f>
        <v>Asset / Project Element 4</v>
      </c>
      <c r="E37" s="243"/>
      <c r="F37" s="244">
        <f>SUM(F32:F36)</f>
        <v>0</v>
      </c>
      <c r="G37" s="245">
        <f>SUM(G32:G36)</f>
        <v>0</v>
      </c>
      <c r="H37" s="245">
        <f>SUM(H32:H36)</f>
        <v>0</v>
      </c>
      <c r="I37" s="246">
        <f>SUM(I32:I36)</f>
        <v>0</v>
      </c>
      <c r="J37" s="247">
        <f>(I37-Q31)*J$9</f>
        <v>0</v>
      </c>
      <c r="K37" s="245">
        <f>(SUM(I37:J37)-Q31)*K$9</f>
        <v>0</v>
      </c>
      <c r="L37" s="245">
        <f>(SUM($I37:$K37)-Q31)*L$9</f>
        <v>0</v>
      </c>
      <c r="M37" s="245">
        <f>(SUM($I37:$K37)-Q31)*M$9</f>
        <v>0</v>
      </c>
      <c r="N37" s="245">
        <f>SUM(I37:M37)*N$9</f>
        <v>0</v>
      </c>
      <c r="O37" s="359">
        <f>FV(O$9,P$9/12,0,-SUM(I37:N37))-SUM(I37:N37)</f>
        <v>0</v>
      </c>
      <c r="P37" s="360"/>
      <c r="Q37" s="248">
        <f>SUM(I37:P37)</f>
        <v>0</v>
      </c>
    </row>
    <row r="38" spans="1:17" ht="13.5" thickTop="1" x14ac:dyDescent="0.2">
      <c r="A38" s="170" t="s">
        <v>321</v>
      </c>
      <c r="B38" s="171">
        <v>5</v>
      </c>
      <c r="C38" s="274" t="s">
        <v>327</v>
      </c>
      <c r="D38" s="275"/>
      <c r="E38" s="276"/>
      <c r="F38" s="272"/>
      <c r="G38" s="273"/>
      <c r="H38" s="273"/>
      <c r="I38" s="181"/>
      <c r="J38" s="405" t="s">
        <v>349</v>
      </c>
      <c r="K38" s="406"/>
      <c r="L38" s="406"/>
      <c r="M38" s="406"/>
      <c r="N38" s="406"/>
      <c r="O38" s="406"/>
      <c r="P38" s="407"/>
      <c r="Q38" s="323">
        <v>0</v>
      </c>
    </row>
    <row r="39" spans="1:17" x14ac:dyDescent="0.2">
      <c r="A39" s="167"/>
      <c r="B39" s="164"/>
      <c r="C39" s="352" t="s">
        <v>322</v>
      </c>
      <c r="D39" s="353"/>
      <c r="E39" s="277" t="s">
        <v>333</v>
      </c>
      <c r="F39" s="263">
        <v>0</v>
      </c>
      <c r="G39" s="264">
        <v>0</v>
      </c>
      <c r="H39" s="264">
        <v>0</v>
      </c>
      <c r="I39" s="178">
        <f>SUM(F39:H39)</f>
        <v>0</v>
      </c>
      <c r="J39" s="366"/>
      <c r="K39" s="367"/>
      <c r="L39" s="367"/>
      <c r="M39" s="367"/>
      <c r="N39" s="367"/>
      <c r="O39" s="367"/>
      <c r="P39" s="368"/>
      <c r="Q39" s="363"/>
    </row>
    <row r="40" spans="1:17" x14ac:dyDescent="0.2">
      <c r="A40" s="167"/>
      <c r="B40" s="164"/>
      <c r="C40" s="344" t="s">
        <v>322</v>
      </c>
      <c r="D40" s="345"/>
      <c r="E40" s="265" t="s">
        <v>333</v>
      </c>
      <c r="F40" s="266">
        <v>0</v>
      </c>
      <c r="G40" s="267">
        <v>0</v>
      </c>
      <c r="H40" s="267">
        <v>0</v>
      </c>
      <c r="I40" s="179">
        <f>SUM(F40:H40)</f>
        <v>0</v>
      </c>
      <c r="J40" s="369"/>
      <c r="K40" s="370"/>
      <c r="L40" s="370"/>
      <c r="M40" s="370"/>
      <c r="N40" s="370"/>
      <c r="O40" s="370"/>
      <c r="P40" s="371"/>
      <c r="Q40" s="364"/>
    </row>
    <row r="41" spans="1:17" x14ac:dyDescent="0.2">
      <c r="A41" s="167"/>
      <c r="B41" s="164"/>
      <c r="C41" s="344" t="s">
        <v>322</v>
      </c>
      <c r="D41" s="345"/>
      <c r="E41" s="265" t="s">
        <v>333</v>
      </c>
      <c r="F41" s="266">
        <v>0</v>
      </c>
      <c r="G41" s="267">
        <v>0</v>
      </c>
      <c r="H41" s="267">
        <v>0</v>
      </c>
      <c r="I41" s="179">
        <f>SUM(F41:H41)</f>
        <v>0</v>
      </c>
      <c r="J41" s="369"/>
      <c r="K41" s="370"/>
      <c r="L41" s="370"/>
      <c r="M41" s="370"/>
      <c r="N41" s="370"/>
      <c r="O41" s="370"/>
      <c r="P41" s="371"/>
      <c r="Q41" s="364"/>
    </row>
    <row r="42" spans="1:17" x14ac:dyDescent="0.2">
      <c r="A42" s="167"/>
      <c r="B42" s="164"/>
      <c r="C42" s="344" t="s">
        <v>322</v>
      </c>
      <c r="D42" s="345"/>
      <c r="E42" s="265" t="s">
        <v>333</v>
      </c>
      <c r="F42" s="266">
        <v>0</v>
      </c>
      <c r="G42" s="267">
        <v>0</v>
      </c>
      <c r="H42" s="267">
        <v>0</v>
      </c>
      <c r="I42" s="179">
        <f>SUM(F42:H42)</f>
        <v>0</v>
      </c>
      <c r="J42" s="369"/>
      <c r="K42" s="370"/>
      <c r="L42" s="370"/>
      <c r="M42" s="370"/>
      <c r="N42" s="370"/>
      <c r="O42" s="370"/>
      <c r="P42" s="371"/>
      <c r="Q42" s="364"/>
    </row>
    <row r="43" spans="1:17" ht="13.5" thickBot="1" x14ac:dyDescent="0.25">
      <c r="A43" s="166"/>
      <c r="B43" s="165"/>
      <c r="C43" s="350" t="s">
        <v>322</v>
      </c>
      <c r="D43" s="351"/>
      <c r="E43" s="268" t="s">
        <v>333</v>
      </c>
      <c r="F43" s="269">
        <v>0</v>
      </c>
      <c r="G43" s="270">
        <v>0</v>
      </c>
      <c r="H43" s="270">
        <v>0</v>
      </c>
      <c r="I43" s="180">
        <f>SUM(F43:H43)</f>
        <v>0</v>
      </c>
      <c r="J43" s="372"/>
      <c r="K43" s="373"/>
      <c r="L43" s="373"/>
      <c r="M43" s="373"/>
      <c r="N43" s="373"/>
      <c r="O43" s="373"/>
      <c r="P43" s="374"/>
      <c r="Q43" s="365"/>
    </row>
    <row r="44" spans="1:17" ht="13.5" thickBot="1" x14ac:dyDescent="0.25">
      <c r="A44" s="346" t="s">
        <v>320</v>
      </c>
      <c r="B44" s="347"/>
      <c r="C44" s="241">
        <f>B38</f>
        <v>5</v>
      </c>
      <c r="D44" s="242" t="str">
        <f>C38</f>
        <v>Asset / Project Element 5</v>
      </c>
      <c r="E44" s="243"/>
      <c r="F44" s="244">
        <f>SUM(F39:F43)</f>
        <v>0</v>
      </c>
      <c r="G44" s="245">
        <f>SUM(G39:G43)</f>
        <v>0</v>
      </c>
      <c r="H44" s="245">
        <f>SUM(H39:H43)</f>
        <v>0</v>
      </c>
      <c r="I44" s="246">
        <f>SUM(I39:I43)</f>
        <v>0</v>
      </c>
      <c r="J44" s="247">
        <f>(I44-Q38)*J$9</f>
        <v>0</v>
      </c>
      <c r="K44" s="245">
        <f>(SUM(I44:J44)-Q38)*K$9</f>
        <v>0</v>
      </c>
      <c r="L44" s="245">
        <f>(SUM($I44:$K44)-Q38)*L$9</f>
        <v>0</v>
      </c>
      <c r="M44" s="245">
        <f>(SUM($I44:$K44)-Q38)*M$9</f>
        <v>0</v>
      </c>
      <c r="N44" s="245">
        <f>SUM(I44:M44)*N$9</f>
        <v>0</v>
      </c>
      <c r="O44" s="359">
        <f>FV(O$9,P$9/12,0,-SUM(I44:N44))-SUM(I44:N44)</f>
        <v>0</v>
      </c>
      <c r="P44" s="360"/>
      <c r="Q44" s="248">
        <f>SUM(I44:P44)</f>
        <v>0</v>
      </c>
    </row>
    <row r="45" spans="1:17" ht="13.5" thickTop="1" x14ac:dyDescent="0.2">
      <c r="A45" s="170" t="s">
        <v>321</v>
      </c>
      <c r="B45" s="171">
        <v>6</v>
      </c>
      <c r="C45" s="274" t="s">
        <v>328</v>
      </c>
      <c r="D45" s="275"/>
      <c r="E45" s="276"/>
      <c r="F45" s="272"/>
      <c r="G45" s="273"/>
      <c r="H45" s="273"/>
      <c r="I45" s="278"/>
      <c r="J45" s="405" t="s">
        <v>349</v>
      </c>
      <c r="K45" s="406"/>
      <c r="L45" s="406"/>
      <c r="M45" s="406"/>
      <c r="N45" s="406"/>
      <c r="O45" s="406"/>
      <c r="P45" s="407"/>
      <c r="Q45" s="323">
        <v>0</v>
      </c>
    </row>
    <row r="46" spans="1:17" x14ac:dyDescent="0.2">
      <c r="A46" s="167"/>
      <c r="B46" s="164"/>
      <c r="C46" s="352" t="s">
        <v>322</v>
      </c>
      <c r="D46" s="353"/>
      <c r="E46" s="277" t="s">
        <v>333</v>
      </c>
      <c r="F46" s="263">
        <v>0</v>
      </c>
      <c r="G46" s="264">
        <v>0</v>
      </c>
      <c r="H46" s="264">
        <v>0</v>
      </c>
      <c r="I46" s="279">
        <f>SUM(F46:H46)</f>
        <v>0</v>
      </c>
      <c r="J46" s="366"/>
      <c r="K46" s="367"/>
      <c r="L46" s="367"/>
      <c r="M46" s="367"/>
      <c r="N46" s="367"/>
      <c r="O46" s="367"/>
      <c r="P46" s="368"/>
      <c r="Q46" s="363"/>
    </row>
    <row r="47" spans="1:17" x14ac:dyDescent="0.2">
      <c r="A47" s="167"/>
      <c r="B47" s="164"/>
      <c r="C47" s="344" t="s">
        <v>322</v>
      </c>
      <c r="D47" s="345"/>
      <c r="E47" s="265" t="s">
        <v>333</v>
      </c>
      <c r="F47" s="266">
        <v>0</v>
      </c>
      <c r="G47" s="267">
        <v>0</v>
      </c>
      <c r="H47" s="267">
        <v>0</v>
      </c>
      <c r="I47" s="280">
        <f>SUM(F47:H47)</f>
        <v>0</v>
      </c>
      <c r="J47" s="369"/>
      <c r="K47" s="370"/>
      <c r="L47" s="370"/>
      <c r="M47" s="370"/>
      <c r="N47" s="370"/>
      <c r="O47" s="370"/>
      <c r="P47" s="371"/>
      <c r="Q47" s="364"/>
    </row>
    <row r="48" spans="1:17" x14ac:dyDescent="0.2">
      <c r="A48" s="167"/>
      <c r="B48" s="164"/>
      <c r="C48" s="344" t="s">
        <v>322</v>
      </c>
      <c r="D48" s="345"/>
      <c r="E48" s="265" t="s">
        <v>333</v>
      </c>
      <c r="F48" s="266">
        <v>0</v>
      </c>
      <c r="G48" s="267">
        <v>0</v>
      </c>
      <c r="H48" s="267">
        <v>0</v>
      </c>
      <c r="I48" s="280">
        <f>SUM(F48:H48)</f>
        <v>0</v>
      </c>
      <c r="J48" s="369"/>
      <c r="K48" s="370"/>
      <c r="L48" s="370"/>
      <c r="M48" s="370"/>
      <c r="N48" s="370"/>
      <c r="O48" s="370"/>
      <c r="P48" s="371"/>
      <c r="Q48" s="364"/>
    </row>
    <row r="49" spans="1:17" x14ac:dyDescent="0.2">
      <c r="A49" s="167"/>
      <c r="B49" s="164"/>
      <c r="C49" s="344" t="s">
        <v>322</v>
      </c>
      <c r="D49" s="345"/>
      <c r="E49" s="265" t="s">
        <v>333</v>
      </c>
      <c r="F49" s="266">
        <v>0</v>
      </c>
      <c r="G49" s="267">
        <v>0</v>
      </c>
      <c r="H49" s="267">
        <v>0</v>
      </c>
      <c r="I49" s="280">
        <f>SUM(F49:H49)</f>
        <v>0</v>
      </c>
      <c r="J49" s="369"/>
      <c r="K49" s="370"/>
      <c r="L49" s="370"/>
      <c r="M49" s="370"/>
      <c r="N49" s="370"/>
      <c r="O49" s="370"/>
      <c r="P49" s="371"/>
      <c r="Q49" s="364"/>
    </row>
    <row r="50" spans="1:17" ht="13.5" thickBot="1" x14ac:dyDescent="0.25">
      <c r="A50" s="166"/>
      <c r="B50" s="165"/>
      <c r="C50" s="350" t="s">
        <v>322</v>
      </c>
      <c r="D50" s="351"/>
      <c r="E50" s="268" t="s">
        <v>333</v>
      </c>
      <c r="F50" s="269">
        <v>0</v>
      </c>
      <c r="G50" s="270">
        <v>0</v>
      </c>
      <c r="H50" s="270">
        <v>0</v>
      </c>
      <c r="I50" s="281">
        <f>SUM(F50:H50)</f>
        <v>0</v>
      </c>
      <c r="J50" s="372"/>
      <c r="K50" s="373"/>
      <c r="L50" s="373"/>
      <c r="M50" s="373"/>
      <c r="N50" s="373"/>
      <c r="O50" s="373"/>
      <c r="P50" s="374"/>
      <c r="Q50" s="365"/>
    </row>
    <row r="51" spans="1:17" ht="13.5" thickBot="1" x14ac:dyDescent="0.25">
      <c r="A51" s="346" t="s">
        <v>320</v>
      </c>
      <c r="B51" s="347"/>
      <c r="C51" s="241">
        <f>B45</f>
        <v>6</v>
      </c>
      <c r="D51" s="242" t="str">
        <f>C45</f>
        <v>Asset / Project Element 6</v>
      </c>
      <c r="E51" s="243"/>
      <c r="F51" s="244">
        <f>SUM(F46:F50)</f>
        <v>0</v>
      </c>
      <c r="G51" s="245">
        <f>SUM(G46:G50)</f>
        <v>0</v>
      </c>
      <c r="H51" s="245">
        <f>SUM(H46:H50)</f>
        <v>0</v>
      </c>
      <c r="I51" s="246">
        <f>SUM(I46:I50)</f>
        <v>0</v>
      </c>
      <c r="J51" s="247">
        <f>(I51-Q45)*J$9</f>
        <v>0</v>
      </c>
      <c r="K51" s="245">
        <f>(SUM(I51:J51)-Q45)*K$9</f>
        <v>0</v>
      </c>
      <c r="L51" s="245">
        <f>(SUM($I51:$K51)-Q45)*L$9</f>
        <v>0</v>
      </c>
      <c r="M51" s="245">
        <f>(SUM($I51:$K51)-Q45)*M$9</f>
        <v>0</v>
      </c>
      <c r="N51" s="245">
        <f>SUM(I51:M51)*N$9</f>
        <v>0</v>
      </c>
      <c r="O51" s="359">
        <f>FV(O$9,P$9/12,0,-SUM(I51:N51))-SUM(I51:N51)</f>
        <v>0</v>
      </c>
      <c r="P51" s="360"/>
      <c r="Q51" s="248">
        <f>SUM(I51:P51)</f>
        <v>0</v>
      </c>
    </row>
    <row r="52" spans="1:17" ht="13.5" thickTop="1" x14ac:dyDescent="0.2">
      <c r="A52" s="170" t="s">
        <v>321</v>
      </c>
      <c r="B52" s="171">
        <v>7</v>
      </c>
      <c r="C52" s="274" t="s">
        <v>329</v>
      </c>
      <c r="D52" s="275"/>
      <c r="E52" s="276"/>
      <c r="F52" s="272"/>
      <c r="G52" s="273"/>
      <c r="H52" s="273"/>
      <c r="I52" s="181"/>
      <c r="J52" s="405" t="s">
        <v>349</v>
      </c>
      <c r="K52" s="406"/>
      <c r="L52" s="406"/>
      <c r="M52" s="406"/>
      <c r="N52" s="406"/>
      <c r="O52" s="406"/>
      <c r="P52" s="407"/>
      <c r="Q52" s="323">
        <v>0</v>
      </c>
    </row>
    <row r="53" spans="1:17" x14ac:dyDescent="0.2">
      <c r="A53" s="167"/>
      <c r="B53" s="164"/>
      <c r="C53" s="352" t="s">
        <v>322</v>
      </c>
      <c r="D53" s="353"/>
      <c r="E53" s="277" t="s">
        <v>333</v>
      </c>
      <c r="F53" s="263">
        <v>0</v>
      </c>
      <c r="G53" s="264">
        <v>0</v>
      </c>
      <c r="H53" s="264">
        <v>0</v>
      </c>
      <c r="I53" s="178">
        <f>SUM(F53:H53)</f>
        <v>0</v>
      </c>
      <c r="J53" s="366"/>
      <c r="K53" s="367"/>
      <c r="L53" s="367"/>
      <c r="M53" s="367"/>
      <c r="N53" s="367"/>
      <c r="O53" s="367"/>
      <c r="P53" s="368"/>
      <c r="Q53" s="363"/>
    </row>
    <row r="54" spans="1:17" x14ac:dyDescent="0.2">
      <c r="A54" s="167"/>
      <c r="B54" s="164"/>
      <c r="C54" s="344" t="s">
        <v>322</v>
      </c>
      <c r="D54" s="345"/>
      <c r="E54" s="265" t="s">
        <v>333</v>
      </c>
      <c r="F54" s="266">
        <v>0</v>
      </c>
      <c r="G54" s="267">
        <v>0</v>
      </c>
      <c r="H54" s="267">
        <v>0</v>
      </c>
      <c r="I54" s="179">
        <f>SUM(F54:H54)</f>
        <v>0</v>
      </c>
      <c r="J54" s="369"/>
      <c r="K54" s="370"/>
      <c r="L54" s="370"/>
      <c r="M54" s="370"/>
      <c r="N54" s="370"/>
      <c r="O54" s="370"/>
      <c r="P54" s="371"/>
      <c r="Q54" s="364"/>
    </row>
    <row r="55" spans="1:17" x14ac:dyDescent="0.2">
      <c r="A55" s="167"/>
      <c r="B55" s="164"/>
      <c r="C55" s="344" t="s">
        <v>322</v>
      </c>
      <c r="D55" s="345"/>
      <c r="E55" s="265" t="s">
        <v>333</v>
      </c>
      <c r="F55" s="266">
        <v>0</v>
      </c>
      <c r="G55" s="267">
        <v>0</v>
      </c>
      <c r="H55" s="267">
        <v>0</v>
      </c>
      <c r="I55" s="179">
        <f>SUM(F55:H55)</f>
        <v>0</v>
      </c>
      <c r="J55" s="369"/>
      <c r="K55" s="370"/>
      <c r="L55" s="370"/>
      <c r="M55" s="370"/>
      <c r="N55" s="370"/>
      <c r="O55" s="370"/>
      <c r="P55" s="371"/>
      <c r="Q55" s="364"/>
    </row>
    <row r="56" spans="1:17" x14ac:dyDescent="0.2">
      <c r="A56" s="167"/>
      <c r="B56" s="164"/>
      <c r="C56" s="344" t="s">
        <v>322</v>
      </c>
      <c r="D56" s="345"/>
      <c r="E56" s="265" t="s">
        <v>333</v>
      </c>
      <c r="F56" s="266">
        <v>0</v>
      </c>
      <c r="G56" s="267">
        <v>0</v>
      </c>
      <c r="H56" s="267">
        <v>0</v>
      </c>
      <c r="I56" s="179">
        <f>SUM(F56:H56)</f>
        <v>0</v>
      </c>
      <c r="J56" s="369"/>
      <c r="K56" s="370"/>
      <c r="L56" s="370"/>
      <c r="M56" s="370"/>
      <c r="N56" s="370"/>
      <c r="O56" s="370"/>
      <c r="P56" s="371"/>
      <c r="Q56" s="364"/>
    </row>
    <row r="57" spans="1:17" ht="13.5" thickBot="1" x14ac:dyDescent="0.25">
      <c r="A57" s="166"/>
      <c r="B57" s="165"/>
      <c r="C57" s="350" t="s">
        <v>322</v>
      </c>
      <c r="D57" s="351"/>
      <c r="E57" s="268" t="s">
        <v>333</v>
      </c>
      <c r="F57" s="269">
        <v>0</v>
      </c>
      <c r="G57" s="270">
        <v>0</v>
      </c>
      <c r="H57" s="270">
        <v>0</v>
      </c>
      <c r="I57" s="180">
        <f>SUM(F57:H57)</f>
        <v>0</v>
      </c>
      <c r="J57" s="372"/>
      <c r="K57" s="373"/>
      <c r="L57" s="373"/>
      <c r="M57" s="373"/>
      <c r="N57" s="373"/>
      <c r="O57" s="373"/>
      <c r="P57" s="374"/>
      <c r="Q57" s="365"/>
    </row>
    <row r="58" spans="1:17" ht="13.5" thickBot="1" x14ac:dyDescent="0.25">
      <c r="A58" s="346" t="s">
        <v>320</v>
      </c>
      <c r="B58" s="347"/>
      <c r="C58" s="241">
        <f>B52</f>
        <v>7</v>
      </c>
      <c r="D58" s="242" t="str">
        <f>C52</f>
        <v>Asset / Project Element 7</v>
      </c>
      <c r="E58" s="243"/>
      <c r="F58" s="244">
        <f>SUM(F53:F57)</f>
        <v>0</v>
      </c>
      <c r="G58" s="245">
        <f>SUM(G53:G57)</f>
        <v>0</v>
      </c>
      <c r="H58" s="245">
        <f>SUM(H53:H57)</f>
        <v>0</v>
      </c>
      <c r="I58" s="246">
        <f>SUM(I53:I57)</f>
        <v>0</v>
      </c>
      <c r="J58" s="247">
        <f>(I58-Q52)*J$9</f>
        <v>0</v>
      </c>
      <c r="K58" s="245">
        <f>(SUM(I58:J58)-Q52)*K$9</f>
        <v>0</v>
      </c>
      <c r="L58" s="245">
        <f>(SUM($I58:$K58)-Q52)*L$9</f>
        <v>0</v>
      </c>
      <c r="M58" s="245">
        <f>(SUM($I58:$K58)-Q52)*M$9</f>
        <v>0</v>
      </c>
      <c r="N58" s="245">
        <f>SUM(I58:M58)*N$9</f>
        <v>0</v>
      </c>
      <c r="O58" s="359">
        <f>FV(O$9,P$9/12,0,-SUM(I58:N58))-SUM(I58:N58)</f>
        <v>0</v>
      </c>
      <c r="P58" s="360"/>
      <c r="Q58" s="248">
        <f>SUM(I58:P58)</f>
        <v>0</v>
      </c>
    </row>
    <row r="59" spans="1:17" ht="13.5" thickTop="1" x14ac:dyDescent="0.2">
      <c r="A59" s="170" t="s">
        <v>321</v>
      </c>
      <c r="B59" s="171">
        <v>8</v>
      </c>
      <c r="C59" s="274" t="s">
        <v>330</v>
      </c>
      <c r="D59" s="275"/>
      <c r="E59" s="276"/>
      <c r="F59" s="272"/>
      <c r="G59" s="273"/>
      <c r="H59" s="273"/>
      <c r="I59" s="181"/>
      <c r="J59" s="405" t="s">
        <v>349</v>
      </c>
      <c r="K59" s="406"/>
      <c r="L59" s="406"/>
      <c r="M59" s="406"/>
      <c r="N59" s="406"/>
      <c r="O59" s="406"/>
      <c r="P59" s="407"/>
      <c r="Q59" s="323">
        <v>0</v>
      </c>
    </row>
    <row r="60" spans="1:17" x14ac:dyDescent="0.2">
      <c r="A60" s="167"/>
      <c r="B60" s="164"/>
      <c r="C60" s="352" t="s">
        <v>322</v>
      </c>
      <c r="D60" s="353"/>
      <c r="E60" s="277" t="s">
        <v>333</v>
      </c>
      <c r="F60" s="263">
        <v>0</v>
      </c>
      <c r="G60" s="264">
        <v>0</v>
      </c>
      <c r="H60" s="264">
        <v>0</v>
      </c>
      <c r="I60" s="178">
        <f>SUM(F60:H60)</f>
        <v>0</v>
      </c>
      <c r="J60" s="366"/>
      <c r="K60" s="367"/>
      <c r="L60" s="367"/>
      <c r="M60" s="367"/>
      <c r="N60" s="367"/>
      <c r="O60" s="367"/>
      <c r="P60" s="368"/>
      <c r="Q60" s="363"/>
    </row>
    <row r="61" spans="1:17" x14ac:dyDescent="0.2">
      <c r="A61" s="167"/>
      <c r="B61" s="164"/>
      <c r="C61" s="344" t="s">
        <v>322</v>
      </c>
      <c r="D61" s="345"/>
      <c r="E61" s="265" t="s">
        <v>333</v>
      </c>
      <c r="F61" s="266">
        <v>0</v>
      </c>
      <c r="G61" s="267">
        <v>0</v>
      </c>
      <c r="H61" s="267">
        <v>0</v>
      </c>
      <c r="I61" s="179">
        <f>SUM(F61:H61)</f>
        <v>0</v>
      </c>
      <c r="J61" s="369"/>
      <c r="K61" s="370"/>
      <c r="L61" s="370"/>
      <c r="M61" s="370"/>
      <c r="N61" s="370"/>
      <c r="O61" s="370"/>
      <c r="P61" s="371"/>
      <c r="Q61" s="364"/>
    </row>
    <row r="62" spans="1:17" x14ac:dyDescent="0.2">
      <c r="A62" s="167"/>
      <c r="B62" s="164"/>
      <c r="C62" s="344" t="s">
        <v>322</v>
      </c>
      <c r="D62" s="345"/>
      <c r="E62" s="265" t="s">
        <v>333</v>
      </c>
      <c r="F62" s="266">
        <v>0</v>
      </c>
      <c r="G62" s="267">
        <v>0</v>
      </c>
      <c r="H62" s="267">
        <v>0</v>
      </c>
      <c r="I62" s="179">
        <f>SUM(F62:H62)</f>
        <v>0</v>
      </c>
      <c r="J62" s="369"/>
      <c r="K62" s="370"/>
      <c r="L62" s="370"/>
      <c r="M62" s="370"/>
      <c r="N62" s="370"/>
      <c r="O62" s="370"/>
      <c r="P62" s="371"/>
      <c r="Q62" s="364"/>
    </row>
    <row r="63" spans="1:17" x14ac:dyDescent="0.2">
      <c r="A63" s="167"/>
      <c r="B63" s="164"/>
      <c r="C63" s="344" t="s">
        <v>322</v>
      </c>
      <c r="D63" s="345"/>
      <c r="E63" s="265" t="s">
        <v>333</v>
      </c>
      <c r="F63" s="266">
        <v>0</v>
      </c>
      <c r="G63" s="267">
        <v>0</v>
      </c>
      <c r="H63" s="267">
        <v>0</v>
      </c>
      <c r="I63" s="179">
        <f>SUM(F63:H63)</f>
        <v>0</v>
      </c>
      <c r="J63" s="369"/>
      <c r="K63" s="370"/>
      <c r="L63" s="370"/>
      <c r="M63" s="370"/>
      <c r="N63" s="370"/>
      <c r="O63" s="370"/>
      <c r="P63" s="371"/>
      <c r="Q63" s="364"/>
    </row>
    <row r="64" spans="1:17" ht="13.5" thickBot="1" x14ac:dyDescent="0.25">
      <c r="A64" s="166"/>
      <c r="B64" s="165"/>
      <c r="C64" s="350" t="s">
        <v>322</v>
      </c>
      <c r="D64" s="351"/>
      <c r="E64" s="268" t="s">
        <v>333</v>
      </c>
      <c r="F64" s="269">
        <v>0</v>
      </c>
      <c r="G64" s="270">
        <v>0</v>
      </c>
      <c r="H64" s="270">
        <v>0</v>
      </c>
      <c r="I64" s="180">
        <f>SUM(F64:H64)</f>
        <v>0</v>
      </c>
      <c r="J64" s="372"/>
      <c r="K64" s="373"/>
      <c r="L64" s="373"/>
      <c r="M64" s="373"/>
      <c r="N64" s="373"/>
      <c r="O64" s="373"/>
      <c r="P64" s="374"/>
      <c r="Q64" s="365"/>
    </row>
    <row r="65" spans="1:17" ht="13.5" thickBot="1" x14ac:dyDescent="0.25">
      <c r="A65" s="346" t="s">
        <v>320</v>
      </c>
      <c r="B65" s="347"/>
      <c r="C65" s="241">
        <f>B59</f>
        <v>8</v>
      </c>
      <c r="D65" s="242" t="str">
        <f>C59</f>
        <v>Asset / Project Element 8</v>
      </c>
      <c r="E65" s="243"/>
      <c r="F65" s="244">
        <f>SUM(F60:F64)</f>
        <v>0</v>
      </c>
      <c r="G65" s="245">
        <f>SUM(G60:G64)</f>
        <v>0</v>
      </c>
      <c r="H65" s="245">
        <f>SUM(H60:H64)</f>
        <v>0</v>
      </c>
      <c r="I65" s="246">
        <f>SUM(I60:I64)</f>
        <v>0</v>
      </c>
      <c r="J65" s="247">
        <f>(I65-Q59)*J$9</f>
        <v>0</v>
      </c>
      <c r="K65" s="245">
        <f>(SUM(I65:J65)-Q59)*K$9</f>
        <v>0</v>
      </c>
      <c r="L65" s="245">
        <f>(SUM($I65:$K65)-Q59)*L$9</f>
        <v>0</v>
      </c>
      <c r="M65" s="245">
        <f>(SUM($I65:$K65)-Q59)*M$9</f>
        <v>0</v>
      </c>
      <c r="N65" s="245">
        <f>SUM(I65:M65)*N$9</f>
        <v>0</v>
      </c>
      <c r="O65" s="359">
        <f>FV(O$9,P$9/12,0,-SUM(I65:N65))-SUM(I65:N65)</f>
        <v>0</v>
      </c>
      <c r="P65" s="360"/>
      <c r="Q65" s="248">
        <f>SUM(I65:P65)</f>
        <v>0</v>
      </c>
    </row>
    <row r="66" spans="1:17" ht="13.5" thickTop="1" x14ac:dyDescent="0.2">
      <c r="A66" s="170" t="s">
        <v>321</v>
      </c>
      <c r="B66" s="171">
        <v>9</v>
      </c>
      <c r="C66" s="274" t="s">
        <v>331</v>
      </c>
      <c r="D66" s="275"/>
      <c r="E66" s="276"/>
      <c r="F66" s="272"/>
      <c r="G66" s="273"/>
      <c r="H66" s="273"/>
      <c r="I66" s="181"/>
      <c r="J66" s="405" t="s">
        <v>349</v>
      </c>
      <c r="K66" s="406"/>
      <c r="L66" s="406"/>
      <c r="M66" s="406"/>
      <c r="N66" s="406"/>
      <c r="O66" s="406"/>
      <c r="P66" s="407"/>
      <c r="Q66" s="323">
        <v>0</v>
      </c>
    </row>
    <row r="67" spans="1:17" x14ac:dyDescent="0.2">
      <c r="A67" s="167"/>
      <c r="B67" s="164"/>
      <c r="C67" s="352" t="s">
        <v>322</v>
      </c>
      <c r="D67" s="353"/>
      <c r="E67" s="277" t="s">
        <v>333</v>
      </c>
      <c r="F67" s="263">
        <v>0</v>
      </c>
      <c r="G67" s="264">
        <v>0</v>
      </c>
      <c r="H67" s="264">
        <v>0</v>
      </c>
      <c r="I67" s="178">
        <f>SUM(F67:H67)</f>
        <v>0</v>
      </c>
      <c r="J67" s="366"/>
      <c r="K67" s="367"/>
      <c r="L67" s="367"/>
      <c r="M67" s="367"/>
      <c r="N67" s="367"/>
      <c r="O67" s="367"/>
      <c r="P67" s="368"/>
      <c r="Q67" s="363"/>
    </row>
    <row r="68" spans="1:17" x14ac:dyDescent="0.2">
      <c r="A68" s="167"/>
      <c r="B68" s="164"/>
      <c r="C68" s="344" t="s">
        <v>322</v>
      </c>
      <c r="D68" s="345"/>
      <c r="E68" s="265" t="s">
        <v>333</v>
      </c>
      <c r="F68" s="266">
        <v>0</v>
      </c>
      <c r="G68" s="267">
        <v>0</v>
      </c>
      <c r="H68" s="267">
        <v>0</v>
      </c>
      <c r="I68" s="179">
        <f>SUM(F68:H68)</f>
        <v>0</v>
      </c>
      <c r="J68" s="369"/>
      <c r="K68" s="370"/>
      <c r="L68" s="370"/>
      <c r="M68" s="370"/>
      <c r="N68" s="370"/>
      <c r="O68" s="370"/>
      <c r="P68" s="371"/>
      <c r="Q68" s="364"/>
    </row>
    <row r="69" spans="1:17" x14ac:dyDescent="0.2">
      <c r="A69" s="167"/>
      <c r="B69" s="164"/>
      <c r="C69" s="344" t="s">
        <v>322</v>
      </c>
      <c r="D69" s="345"/>
      <c r="E69" s="265" t="s">
        <v>333</v>
      </c>
      <c r="F69" s="266">
        <v>0</v>
      </c>
      <c r="G69" s="267">
        <v>0</v>
      </c>
      <c r="H69" s="267">
        <v>0</v>
      </c>
      <c r="I69" s="179">
        <f>SUM(F69:H69)</f>
        <v>0</v>
      </c>
      <c r="J69" s="369"/>
      <c r="K69" s="370"/>
      <c r="L69" s="370"/>
      <c r="M69" s="370"/>
      <c r="N69" s="370"/>
      <c r="O69" s="370"/>
      <c r="P69" s="371"/>
      <c r="Q69" s="364"/>
    </row>
    <row r="70" spans="1:17" x14ac:dyDescent="0.2">
      <c r="A70" s="167"/>
      <c r="B70" s="164"/>
      <c r="C70" s="344" t="s">
        <v>322</v>
      </c>
      <c r="D70" s="345"/>
      <c r="E70" s="265" t="s">
        <v>333</v>
      </c>
      <c r="F70" s="266">
        <v>0</v>
      </c>
      <c r="G70" s="267">
        <v>0</v>
      </c>
      <c r="H70" s="267">
        <v>0</v>
      </c>
      <c r="I70" s="179">
        <f>SUM(F70:H70)</f>
        <v>0</v>
      </c>
      <c r="J70" s="369"/>
      <c r="K70" s="370"/>
      <c r="L70" s="370"/>
      <c r="M70" s="370"/>
      <c r="N70" s="370"/>
      <c r="O70" s="370"/>
      <c r="P70" s="371"/>
      <c r="Q70" s="364"/>
    </row>
    <row r="71" spans="1:17" ht="13.5" thickBot="1" x14ac:dyDescent="0.25">
      <c r="A71" s="166"/>
      <c r="B71" s="165"/>
      <c r="C71" s="350" t="s">
        <v>322</v>
      </c>
      <c r="D71" s="351"/>
      <c r="E71" s="268" t="s">
        <v>333</v>
      </c>
      <c r="F71" s="269">
        <v>0</v>
      </c>
      <c r="G71" s="270">
        <v>0</v>
      </c>
      <c r="H71" s="270">
        <v>0</v>
      </c>
      <c r="I71" s="180">
        <f>SUM(F71:H71)</f>
        <v>0</v>
      </c>
      <c r="J71" s="372"/>
      <c r="K71" s="373"/>
      <c r="L71" s="373"/>
      <c r="M71" s="373"/>
      <c r="N71" s="373"/>
      <c r="O71" s="373"/>
      <c r="P71" s="374"/>
      <c r="Q71" s="365"/>
    </row>
    <row r="72" spans="1:17" ht="13.5" thickBot="1" x14ac:dyDescent="0.25">
      <c r="A72" s="346" t="s">
        <v>320</v>
      </c>
      <c r="B72" s="347"/>
      <c r="C72" s="241">
        <f>B66</f>
        <v>9</v>
      </c>
      <c r="D72" s="242" t="str">
        <f>C66</f>
        <v>Asset / Project Element 9</v>
      </c>
      <c r="E72" s="243"/>
      <c r="F72" s="244">
        <f>SUM(F67:F71)</f>
        <v>0</v>
      </c>
      <c r="G72" s="245">
        <f>SUM(G67:G71)</f>
        <v>0</v>
      </c>
      <c r="H72" s="245">
        <f>SUM(H67:H71)</f>
        <v>0</v>
      </c>
      <c r="I72" s="246">
        <f>SUM(I67:I71)</f>
        <v>0</v>
      </c>
      <c r="J72" s="247">
        <f>(I72-Q66)*J$9</f>
        <v>0</v>
      </c>
      <c r="K72" s="245">
        <f>(SUM(I72:J72)-Q66)*K$9</f>
        <v>0</v>
      </c>
      <c r="L72" s="245">
        <f>(SUM($I72:$K72)-Q66)*L$9</f>
        <v>0</v>
      </c>
      <c r="M72" s="245">
        <f>(SUM($I72:$K72)-Q66)*M$9</f>
        <v>0</v>
      </c>
      <c r="N72" s="245">
        <f>SUM(I72:M72)*N$9</f>
        <v>0</v>
      </c>
      <c r="O72" s="359">
        <f>FV(O$9,P$9/12,0,-SUM(I72:N72))-SUM(I72:N72)</f>
        <v>0</v>
      </c>
      <c r="P72" s="360"/>
      <c r="Q72" s="248">
        <f>SUM(I72:P72)</f>
        <v>0</v>
      </c>
    </row>
    <row r="73" spans="1:17" ht="13.5" thickTop="1" x14ac:dyDescent="0.2">
      <c r="A73" s="170" t="s">
        <v>321</v>
      </c>
      <c r="B73" s="171">
        <v>10</v>
      </c>
      <c r="C73" s="274" t="s">
        <v>332</v>
      </c>
      <c r="D73" s="275"/>
      <c r="E73" s="276"/>
      <c r="F73" s="272"/>
      <c r="G73" s="273"/>
      <c r="H73" s="273"/>
      <c r="I73" s="181"/>
      <c r="J73" s="405" t="s">
        <v>349</v>
      </c>
      <c r="K73" s="406"/>
      <c r="L73" s="406"/>
      <c r="M73" s="406"/>
      <c r="N73" s="406"/>
      <c r="O73" s="406"/>
      <c r="P73" s="407"/>
      <c r="Q73" s="323">
        <v>0</v>
      </c>
    </row>
    <row r="74" spans="1:17" x14ac:dyDescent="0.2">
      <c r="A74" s="167"/>
      <c r="B74" s="164"/>
      <c r="C74" s="352" t="s">
        <v>322</v>
      </c>
      <c r="D74" s="353"/>
      <c r="E74" s="277" t="s">
        <v>333</v>
      </c>
      <c r="F74" s="263">
        <v>0</v>
      </c>
      <c r="G74" s="264">
        <v>0</v>
      </c>
      <c r="H74" s="264">
        <v>0</v>
      </c>
      <c r="I74" s="178">
        <f>SUM(F74:H74)</f>
        <v>0</v>
      </c>
      <c r="J74" s="366"/>
      <c r="K74" s="367"/>
      <c r="L74" s="367"/>
      <c r="M74" s="367"/>
      <c r="N74" s="367"/>
      <c r="O74" s="367"/>
      <c r="P74" s="368"/>
      <c r="Q74" s="363"/>
    </row>
    <row r="75" spans="1:17" x14ac:dyDescent="0.2">
      <c r="A75" s="167"/>
      <c r="B75" s="164"/>
      <c r="C75" s="344" t="s">
        <v>322</v>
      </c>
      <c r="D75" s="345"/>
      <c r="E75" s="265" t="s">
        <v>333</v>
      </c>
      <c r="F75" s="266">
        <v>0</v>
      </c>
      <c r="G75" s="267">
        <v>0</v>
      </c>
      <c r="H75" s="267">
        <v>0</v>
      </c>
      <c r="I75" s="179">
        <f>SUM(F75:H75)</f>
        <v>0</v>
      </c>
      <c r="J75" s="369"/>
      <c r="K75" s="370"/>
      <c r="L75" s="370"/>
      <c r="M75" s="370"/>
      <c r="N75" s="370"/>
      <c r="O75" s="370"/>
      <c r="P75" s="371"/>
      <c r="Q75" s="364"/>
    </row>
    <row r="76" spans="1:17" x14ac:dyDescent="0.2">
      <c r="A76" s="167"/>
      <c r="B76" s="164"/>
      <c r="C76" s="344" t="s">
        <v>322</v>
      </c>
      <c r="D76" s="345"/>
      <c r="E76" s="265" t="s">
        <v>333</v>
      </c>
      <c r="F76" s="266">
        <v>0</v>
      </c>
      <c r="G76" s="267">
        <v>0</v>
      </c>
      <c r="H76" s="267">
        <v>0</v>
      </c>
      <c r="I76" s="179">
        <f>SUM(F76:H76)</f>
        <v>0</v>
      </c>
      <c r="J76" s="369"/>
      <c r="K76" s="370"/>
      <c r="L76" s="370"/>
      <c r="M76" s="370"/>
      <c r="N76" s="370"/>
      <c r="O76" s="370"/>
      <c r="P76" s="371"/>
      <c r="Q76" s="364"/>
    </row>
    <row r="77" spans="1:17" x14ac:dyDescent="0.2">
      <c r="A77" s="167"/>
      <c r="B77" s="164"/>
      <c r="C77" s="344" t="s">
        <v>322</v>
      </c>
      <c r="D77" s="345"/>
      <c r="E77" s="265" t="s">
        <v>333</v>
      </c>
      <c r="F77" s="266">
        <v>0</v>
      </c>
      <c r="G77" s="267">
        <v>0</v>
      </c>
      <c r="H77" s="267">
        <v>0</v>
      </c>
      <c r="I77" s="179">
        <f>SUM(F77:H77)</f>
        <v>0</v>
      </c>
      <c r="J77" s="369"/>
      <c r="K77" s="370"/>
      <c r="L77" s="370"/>
      <c r="M77" s="370"/>
      <c r="N77" s="370"/>
      <c r="O77" s="370"/>
      <c r="P77" s="371"/>
      <c r="Q77" s="364"/>
    </row>
    <row r="78" spans="1:17" ht="13.5" thickBot="1" x14ac:dyDescent="0.25">
      <c r="A78" s="166"/>
      <c r="B78" s="165"/>
      <c r="C78" s="350" t="s">
        <v>322</v>
      </c>
      <c r="D78" s="351"/>
      <c r="E78" s="268" t="s">
        <v>333</v>
      </c>
      <c r="F78" s="269">
        <v>0</v>
      </c>
      <c r="G78" s="270">
        <v>0</v>
      </c>
      <c r="H78" s="270">
        <v>0</v>
      </c>
      <c r="I78" s="180">
        <f>SUM(F78:H78)</f>
        <v>0</v>
      </c>
      <c r="J78" s="372"/>
      <c r="K78" s="373"/>
      <c r="L78" s="373"/>
      <c r="M78" s="373"/>
      <c r="N78" s="373"/>
      <c r="O78" s="373"/>
      <c r="P78" s="374"/>
      <c r="Q78" s="365"/>
    </row>
    <row r="79" spans="1:17" ht="13.5" thickBot="1" x14ac:dyDescent="0.25">
      <c r="A79" s="348" t="s">
        <v>320</v>
      </c>
      <c r="B79" s="347"/>
      <c r="C79" s="249">
        <f>B73</f>
        <v>10</v>
      </c>
      <c r="D79" s="242" t="str">
        <f>C73</f>
        <v>Asset / Project Element 10</v>
      </c>
      <c r="E79" s="243"/>
      <c r="F79" s="244">
        <f>SUM(F74:F78)</f>
        <v>0</v>
      </c>
      <c r="G79" s="245">
        <f>SUM(G74:G78)</f>
        <v>0</v>
      </c>
      <c r="H79" s="245">
        <f>SUM(H74:H78)</f>
        <v>0</v>
      </c>
      <c r="I79" s="246">
        <f>SUM(I74:I78)</f>
        <v>0</v>
      </c>
      <c r="J79" s="247">
        <f>(I79-Q73)*J$9</f>
        <v>0</v>
      </c>
      <c r="K79" s="245">
        <f>(SUM(I79:J79)-Q73)*K$9</f>
        <v>0</v>
      </c>
      <c r="L79" s="245">
        <f>(SUM($I79:$K79)-Q73)*L$9</f>
        <v>0</v>
      </c>
      <c r="M79" s="245">
        <f>(SUM($I79:$K79)-Q73)*M$9</f>
        <v>0</v>
      </c>
      <c r="N79" s="245">
        <f>SUM(I79:M79)*N$9</f>
        <v>0</v>
      </c>
      <c r="O79" s="359">
        <f>FV(O$9,P$9/12,0,-SUM(I79:N79))-SUM(I79:N79)</f>
        <v>0</v>
      </c>
      <c r="P79" s="360"/>
      <c r="Q79" s="248">
        <f>SUM(I79:P79)</f>
        <v>0</v>
      </c>
    </row>
    <row r="80" spans="1:17" ht="6" customHeight="1" thickBot="1" x14ac:dyDescent="0.25">
      <c r="A80" s="185"/>
      <c r="B80" s="186"/>
      <c r="C80" s="186"/>
      <c r="D80" s="186"/>
      <c r="E80" s="187"/>
      <c r="F80" s="188"/>
      <c r="G80" s="189"/>
      <c r="H80" s="189"/>
      <c r="I80" s="190"/>
      <c r="J80" s="188"/>
      <c r="K80" s="189"/>
      <c r="L80" s="189"/>
      <c r="M80" s="189"/>
      <c r="N80" s="189"/>
      <c r="O80" s="408"/>
      <c r="P80" s="409"/>
      <c r="Q80" s="191"/>
    </row>
    <row r="81" spans="1:17" ht="20.100000000000001" customHeight="1" thickBot="1" x14ac:dyDescent="0.3">
      <c r="A81" s="397" t="s">
        <v>345</v>
      </c>
      <c r="B81" s="398"/>
      <c r="C81" s="398"/>
      <c r="D81" s="398"/>
      <c r="E81" s="399"/>
      <c r="F81" s="251">
        <f>F16+F23+F30+F37+F44+F51+F58+F65+F72+F79</f>
        <v>0</v>
      </c>
      <c r="G81" s="252">
        <f t="shared" ref="G81:Q81" si="0">G16+G23+G30+G37+G44+G51+G58+G65+G72+G79</f>
        <v>0</v>
      </c>
      <c r="H81" s="252">
        <f t="shared" si="0"/>
        <v>0</v>
      </c>
      <c r="I81" s="253">
        <f t="shared" si="0"/>
        <v>0</v>
      </c>
      <c r="J81" s="251">
        <f t="shared" si="0"/>
        <v>0</v>
      </c>
      <c r="K81" s="252">
        <f t="shared" si="0"/>
        <v>0</v>
      </c>
      <c r="L81" s="252">
        <f t="shared" si="0"/>
        <v>0</v>
      </c>
      <c r="M81" s="252">
        <f t="shared" si="0"/>
        <v>0</v>
      </c>
      <c r="N81" s="252">
        <f t="shared" si="0"/>
        <v>0</v>
      </c>
      <c r="O81" s="410">
        <f t="shared" si="0"/>
        <v>0</v>
      </c>
      <c r="P81" s="411">
        <f t="shared" si="0"/>
        <v>0</v>
      </c>
      <c r="Q81" s="254">
        <f t="shared" si="0"/>
        <v>0</v>
      </c>
    </row>
    <row r="82" spans="1:17" ht="13.5" thickTop="1" x14ac:dyDescent="0.2">
      <c r="A82" s="168"/>
      <c r="B82" s="169"/>
      <c r="C82" s="163"/>
      <c r="D82" s="163"/>
    </row>
    <row r="83" spans="1:17" x14ac:dyDescent="0.2">
      <c r="A83" s="30"/>
      <c r="B83" s="163"/>
      <c r="C83" s="163"/>
      <c r="D83" s="163"/>
    </row>
    <row r="84" spans="1:17" x14ac:dyDescent="0.2">
      <c r="A84" s="30"/>
      <c r="B84" s="163"/>
      <c r="C84" s="163"/>
      <c r="D84" s="163"/>
    </row>
    <row r="85" spans="1:17" x14ac:dyDescent="0.2">
      <c r="A85" s="30"/>
      <c r="B85" s="163"/>
      <c r="C85" s="163"/>
      <c r="D85" s="163"/>
    </row>
  </sheetData>
  <sheetProtection formatCells="0" formatRows="0" selectLockedCells="1"/>
  <mergeCells count="137">
    <mergeCell ref="C11:D11"/>
    <mergeCell ref="C12:D12"/>
    <mergeCell ref="C13:D13"/>
    <mergeCell ref="C14:D14"/>
    <mergeCell ref="C15:D15"/>
    <mergeCell ref="C4:E4"/>
    <mergeCell ref="C5:E5"/>
    <mergeCell ref="A1:B1"/>
    <mergeCell ref="A2:B2"/>
    <mergeCell ref="A3:B3"/>
    <mergeCell ref="A5:B5"/>
    <mergeCell ref="C1:E1"/>
    <mergeCell ref="A4:B4"/>
    <mergeCell ref="C2:E2"/>
    <mergeCell ref="C3:E3"/>
    <mergeCell ref="O72:P72"/>
    <mergeCell ref="M1:N1"/>
    <mergeCell ref="M2:N2"/>
    <mergeCell ref="M3:N3"/>
    <mergeCell ref="M4:N4"/>
    <mergeCell ref="M5:N5"/>
    <mergeCell ref="O16:P16"/>
    <mergeCell ref="J17:P17"/>
    <mergeCell ref="J18:P22"/>
    <mergeCell ref="J10:P10"/>
    <mergeCell ref="J45:P45"/>
    <mergeCell ref="J46:P50"/>
    <mergeCell ref="Q46:Q50"/>
    <mergeCell ref="Q18:Q22"/>
    <mergeCell ref="J24:P24"/>
    <mergeCell ref="J25:P29"/>
    <mergeCell ref="Q25:Q29"/>
    <mergeCell ref="J31:P31"/>
    <mergeCell ref="J32:P36"/>
    <mergeCell ref="Q32:Q36"/>
    <mergeCell ref="O37:P37"/>
    <mergeCell ref="J52:P52"/>
    <mergeCell ref="J53:P57"/>
    <mergeCell ref="Q53:Q57"/>
    <mergeCell ref="J59:P59"/>
    <mergeCell ref="J60:P64"/>
    <mergeCell ref="Q60:Q64"/>
    <mergeCell ref="J38:P38"/>
    <mergeCell ref="J39:P43"/>
    <mergeCell ref="Q39:Q43"/>
    <mergeCell ref="C33:D33"/>
    <mergeCell ref="C18:D18"/>
    <mergeCell ref="C19:D19"/>
    <mergeCell ref="C20:D20"/>
    <mergeCell ref="C21:D21"/>
    <mergeCell ref="C22:D22"/>
    <mergeCell ref="O79:P79"/>
    <mergeCell ref="O80:P80"/>
    <mergeCell ref="O81:P81"/>
    <mergeCell ref="C25:D25"/>
    <mergeCell ref="C26:D26"/>
    <mergeCell ref="C27:D27"/>
    <mergeCell ref="C28:D28"/>
    <mergeCell ref="C29:D29"/>
    <mergeCell ref="J67:P71"/>
    <mergeCell ref="J73:P73"/>
    <mergeCell ref="J74:P78"/>
    <mergeCell ref="C32:D32"/>
    <mergeCell ref="C48:D48"/>
    <mergeCell ref="C49:D49"/>
    <mergeCell ref="C50:D50"/>
    <mergeCell ref="C53:D53"/>
    <mergeCell ref="C54:D54"/>
    <mergeCell ref="C34:D34"/>
    <mergeCell ref="C35:D35"/>
    <mergeCell ref="C36:D36"/>
    <mergeCell ref="C68:D68"/>
    <mergeCell ref="C55:D55"/>
    <mergeCell ref="C56:D56"/>
    <mergeCell ref="C57:D57"/>
    <mergeCell ref="O58:P58"/>
    <mergeCell ref="C60:D60"/>
    <mergeCell ref="C61:D61"/>
    <mergeCell ref="O65:P65"/>
    <mergeCell ref="J66:P66"/>
    <mergeCell ref="Q67:Q71"/>
    <mergeCell ref="C70:D70"/>
    <mergeCell ref="C71:D71"/>
    <mergeCell ref="O51:P51"/>
    <mergeCell ref="C74:D74"/>
    <mergeCell ref="C75:D75"/>
    <mergeCell ref="C62:D62"/>
    <mergeCell ref="C63:D63"/>
    <mergeCell ref="C64:D64"/>
    <mergeCell ref="C67:D67"/>
    <mergeCell ref="C77:D77"/>
    <mergeCell ref="C78:D78"/>
    <mergeCell ref="O44:P44"/>
    <mergeCell ref="A81:E81"/>
    <mergeCell ref="P1:Q1"/>
    <mergeCell ref="P2:Q2"/>
    <mergeCell ref="P3:Q3"/>
    <mergeCell ref="P4:Q4"/>
    <mergeCell ref="P5:Q5"/>
    <mergeCell ref="C69:D69"/>
    <mergeCell ref="Q74:Q78"/>
    <mergeCell ref="A7:B9"/>
    <mergeCell ref="C7:E9"/>
    <mergeCell ref="F7:F9"/>
    <mergeCell ref="G7:G9"/>
    <mergeCell ref="J7:J8"/>
    <mergeCell ref="K7:K8"/>
    <mergeCell ref="I7:I9"/>
    <mergeCell ref="H7:H9"/>
    <mergeCell ref="N7:N8"/>
    <mergeCell ref="C41:D41"/>
    <mergeCell ref="C39:D39"/>
    <mergeCell ref="O7:P7"/>
    <mergeCell ref="Q7:Q9"/>
    <mergeCell ref="O23:P23"/>
    <mergeCell ref="L7:L8"/>
    <mergeCell ref="M7:M8"/>
    <mergeCell ref="O30:P30"/>
    <mergeCell ref="Q11:Q15"/>
    <mergeCell ref="J11:P15"/>
    <mergeCell ref="A44:B44"/>
    <mergeCell ref="A51:B51"/>
    <mergeCell ref="A58:B58"/>
    <mergeCell ref="C42:D42"/>
    <mergeCell ref="C43:D43"/>
    <mergeCell ref="C46:D46"/>
    <mergeCell ref="C47:D47"/>
    <mergeCell ref="C76:D76"/>
    <mergeCell ref="C40:D40"/>
    <mergeCell ref="A65:B65"/>
    <mergeCell ref="A72:B72"/>
    <mergeCell ref="A79:B79"/>
    <mergeCell ref="F5:G5"/>
    <mergeCell ref="A16:B16"/>
    <mergeCell ref="A23:B23"/>
    <mergeCell ref="A30:B30"/>
    <mergeCell ref="A37:B37"/>
  </mergeCells>
  <pageMargins left="1" right="0.5" top="1.36" bottom="0.75" header="0.3" footer="0.3"/>
  <pageSetup paperSize="17" orientation="landscape" r:id="rId1"/>
  <headerFooter>
    <oddHeader>&amp;C&amp;"Arial,Bold"United States Department of the Interior
National Park Service
&amp;11Class A Construction Cost Estimate&amp;6
&amp;12PROJECT COST SUMMARY</oddHeader>
    <oddFooter xml:space="preserve">&amp;L&amp;8&amp;F
&amp;A&amp;CPage &amp;P of &amp;N&amp;R&amp;8Print Date: &amp;D, &amp;T </oddFooter>
  </headerFooter>
  <rowBreaks count="1" manualBreakCount="1">
    <brk id="44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Summary'!B26</f>
        <v>F20</v>
      </c>
      <c r="D6" s="12" t="str">
        <f>'Bid Item 1 Summary'!C26</f>
        <v>Selective Building Demolition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174</v>
      </c>
      <c r="B10" s="17"/>
      <c r="C10" s="17"/>
      <c r="D10" s="192" t="s">
        <v>175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BUILDING ELEMENTS DEMOLITION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176</v>
      </c>
      <c r="B23" s="17"/>
      <c r="C23" s="17"/>
      <c r="D23" s="18" t="s">
        <v>177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HAZARDOUS COMPONENTS ABATEMENT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F20</v>
      </c>
      <c r="D85" s="12" t="str">
        <f>D6</f>
        <v>Selective Building Demolition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F20</v>
      </c>
      <c r="B89" s="466"/>
      <c r="C89" s="467"/>
      <c r="D89" s="293" t="str">
        <f>D6</f>
        <v>Selective Building Demolition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3:C83"/>
    <mergeCell ref="B76:C76"/>
    <mergeCell ref="B77:C77"/>
    <mergeCell ref="B78:C78"/>
    <mergeCell ref="B79:C79"/>
    <mergeCell ref="B80:C80"/>
    <mergeCell ref="B81:C81"/>
    <mergeCell ref="B66:C66"/>
    <mergeCell ref="B67:C67"/>
    <mergeCell ref="B68:C68"/>
    <mergeCell ref="B69:C69"/>
    <mergeCell ref="B70:C70"/>
    <mergeCell ref="B82:C82"/>
    <mergeCell ref="B56:C56"/>
    <mergeCell ref="B57:C57"/>
    <mergeCell ref="B63:C63"/>
    <mergeCell ref="A60:C61"/>
    <mergeCell ref="B64:C64"/>
    <mergeCell ref="B65:C65"/>
    <mergeCell ref="B51:C51"/>
    <mergeCell ref="B52:C52"/>
    <mergeCell ref="A47:C48"/>
    <mergeCell ref="B53:C53"/>
    <mergeCell ref="B54:C54"/>
    <mergeCell ref="B55:C55"/>
    <mergeCell ref="B30:C30"/>
    <mergeCell ref="B31:C31"/>
    <mergeCell ref="B37:C37"/>
    <mergeCell ref="B38:C38"/>
    <mergeCell ref="A34:C35"/>
    <mergeCell ref="A32:C32"/>
    <mergeCell ref="B26:C26"/>
    <mergeCell ref="B27:C27"/>
    <mergeCell ref="A19:C19"/>
    <mergeCell ref="B28:C28"/>
    <mergeCell ref="B29:C29"/>
    <mergeCell ref="A21:C22"/>
    <mergeCell ref="K34:L34"/>
    <mergeCell ref="K47:L47"/>
    <mergeCell ref="K60:L60"/>
    <mergeCell ref="K73:L73"/>
    <mergeCell ref="K86:L86"/>
    <mergeCell ref="D21:D22"/>
    <mergeCell ref="D86:D87"/>
    <mergeCell ref="E86:E87"/>
    <mergeCell ref="F86:F87"/>
    <mergeCell ref="G86:H86"/>
    <mergeCell ref="F34:F35"/>
    <mergeCell ref="G34:H34"/>
    <mergeCell ref="D60:D61"/>
    <mergeCell ref="B39:C39"/>
    <mergeCell ref="B40:C40"/>
    <mergeCell ref="B41:C41"/>
    <mergeCell ref="B42:C42"/>
    <mergeCell ref="B43:C43"/>
    <mergeCell ref="B44:C44"/>
    <mergeCell ref="B50:C50"/>
    <mergeCell ref="M60:N60"/>
    <mergeCell ref="D73:D74"/>
    <mergeCell ref="E73:E74"/>
    <mergeCell ref="F73:F74"/>
    <mergeCell ref="G73:H73"/>
    <mergeCell ref="I73:J73"/>
    <mergeCell ref="M73:N73"/>
    <mergeCell ref="G60:H60"/>
    <mergeCell ref="M21:N21"/>
    <mergeCell ref="K21:L21"/>
    <mergeCell ref="M86:N86"/>
    <mergeCell ref="F47:F48"/>
    <mergeCell ref="F60:F61"/>
    <mergeCell ref="I34:J34"/>
    <mergeCell ref="M34:N34"/>
    <mergeCell ref="G47:H47"/>
    <mergeCell ref="I47:J47"/>
    <mergeCell ref="M47:N47"/>
    <mergeCell ref="A89:C89"/>
    <mergeCell ref="A84:C84"/>
    <mergeCell ref="A58:C58"/>
    <mergeCell ref="A45:C45"/>
    <mergeCell ref="D47:D48"/>
    <mergeCell ref="E47:E48"/>
    <mergeCell ref="E60:E61"/>
    <mergeCell ref="A73:C74"/>
    <mergeCell ref="A71:C71"/>
    <mergeCell ref="A86:C87"/>
    <mergeCell ref="I86:J86"/>
    <mergeCell ref="G8:H8"/>
    <mergeCell ref="D34:D35"/>
    <mergeCell ref="E34:E35"/>
    <mergeCell ref="F21:F22"/>
    <mergeCell ref="G21:H21"/>
    <mergeCell ref="I21:J21"/>
    <mergeCell ref="I60:J60"/>
    <mergeCell ref="E21:E22"/>
    <mergeCell ref="I8:J8"/>
    <mergeCell ref="B11:C11"/>
    <mergeCell ref="B12:C12"/>
    <mergeCell ref="B24:C24"/>
    <mergeCell ref="B25:C25"/>
    <mergeCell ref="B13:C13"/>
    <mergeCell ref="B14:C14"/>
    <mergeCell ref="B15:C15"/>
    <mergeCell ref="B16:C16"/>
    <mergeCell ref="B17:C17"/>
    <mergeCell ref="B18:C18"/>
    <mergeCell ref="K8:L8"/>
    <mergeCell ref="M8:N8"/>
    <mergeCell ref="A3:B3"/>
    <mergeCell ref="A1:B1"/>
    <mergeCell ref="A2:B2"/>
    <mergeCell ref="A4:B4"/>
    <mergeCell ref="F8:F9"/>
    <mergeCell ref="E8:E9"/>
    <mergeCell ref="D8:D9"/>
    <mergeCell ref="A8:C9"/>
  </mergeCells>
  <pageMargins left="0.5" right="0.5" top="1.43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Summary'!B27</f>
        <v>G10</v>
      </c>
      <c r="D6" s="12" t="str">
        <f>'Bid Item 1 Summary'!C27</f>
        <v>Site Preparation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180</v>
      </c>
      <c r="B10" s="17"/>
      <c r="C10" s="17"/>
      <c r="D10" s="192" t="s">
        <v>181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SITE CLEARING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178</v>
      </c>
      <c r="B23" s="17"/>
      <c r="C23" s="17"/>
      <c r="D23" s="18" t="s">
        <v>179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SITE DEMOLITION &amp; RELOCATIONS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182</v>
      </c>
      <c r="B36" s="17"/>
      <c r="C36" s="17"/>
      <c r="D36" s="18" t="s">
        <v>183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SITE EARTHWORK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184</v>
      </c>
      <c r="B49" s="17"/>
      <c r="C49" s="17"/>
      <c r="D49" s="18" t="s">
        <v>185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HAZARDOUS WASTE REMEDIATION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186</v>
      </c>
      <c r="B62" s="17"/>
      <c r="C62" s="17"/>
      <c r="D62" s="18" t="s">
        <v>187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OTHER SITE PREPARATION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G10</v>
      </c>
      <c r="D85" s="12" t="str">
        <f>D6</f>
        <v>Site Preparation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G10</v>
      </c>
      <c r="B89" s="466"/>
      <c r="C89" s="467"/>
      <c r="D89" s="293" t="str">
        <f>D6</f>
        <v>Site Preparation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3:C83"/>
    <mergeCell ref="B76:C76"/>
    <mergeCell ref="B77:C77"/>
    <mergeCell ref="B78:C78"/>
    <mergeCell ref="B79:C79"/>
    <mergeCell ref="B80:C80"/>
    <mergeCell ref="B81:C81"/>
    <mergeCell ref="B66:C66"/>
    <mergeCell ref="B67:C67"/>
    <mergeCell ref="B68:C68"/>
    <mergeCell ref="B69:C69"/>
    <mergeCell ref="B70:C70"/>
    <mergeCell ref="B82:C82"/>
    <mergeCell ref="B56:C56"/>
    <mergeCell ref="B57:C57"/>
    <mergeCell ref="B63:C63"/>
    <mergeCell ref="A60:C61"/>
    <mergeCell ref="B64:C64"/>
    <mergeCell ref="B65:C65"/>
    <mergeCell ref="B51:C51"/>
    <mergeCell ref="B52:C52"/>
    <mergeCell ref="A47:C48"/>
    <mergeCell ref="B53:C53"/>
    <mergeCell ref="B54:C54"/>
    <mergeCell ref="B55:C55"/>
    <mergeCell ref="B30:C30"/>
    <mergeCell ref="B31:C31"/>
    <mergeCell ref="B37:C37"/>
    <mergeCell ref="B38:C38"/>
    <mergeCell ref="A34:C35"/>
    <mergeCell ref="A32:C32"/>
    <mergeCell ref="B26:C26"/>
    <mergeCell ref="B27:C27"/>
    <mergeCell ref="A19:C19"/>
    <mergeCell ref="B28:C28"/>
    <mergeCell ref="B29:C29"/>
    <mergeCell ref="A21:C22"/>
    <mergeCell ref="K34:L34"/>
    <mergeCell ref="K47:L47"/>
    <mergeCell ref="K60:L60"/>
    <mergeCell ref="K73:L73"/>
    <mergeCell ref="K86:L86"/>
    <mergeCell ref="D21:D22"/>
    <mergeCell ref="D86:D87"/>
    <mergeCell ref="E86:E87"/>
    <mergeCell ref="F86:F87"/>
    <mergeCell ref="G86:H86"/>
    <mergeCell ref="F34:F35"/>
    <mergeCell ref="G34:H34"/>
    <mergeCell ref="D60:D61"/>
    <mergeCell ref="B39:C39"/>
    <mergeCell ref="B40:C40"/>
    <mergeCell ref="B41:C41"/>
    <mergeCell ref="B42:C42"/>
    <mergeCell ref="B43:C43"/>
    <mergeCell ref="B44:C44"/>
    <mergeCell ref="B50:C50"/>
    <mergeCell ref="M60:N60"/>
    <mergeCell ref="D73:D74"/>
    <mergeCell ref="E73:E74"/>
    <mergeCell ref="F73:F74"/>
    <mergeCell ref="G73:H73"/>
    <mergeCell ref="I73:J73"/>
    <mergeCell ref="M73:N73"/>
    <mergeCell ref="G60:H60"/>
    <mergeCell ref="M21:N21"/>
    <mergeCell ref="K21:L21"/>
    <mergeCell ref="M86:N86"/>
    <mergeCell ref="F47:F48"/>
    <mergeCell ref="F60:F61"/>
    <mergeCell ref="I34:J34"/>
    <mergeCell ref="M34:N34"/>
    <mergeCell ref="G47:H47"/>
    <mergeCell ref="I47:J47"/>
    <mergeCell ref="M47:N47"/>
    <mergeCell ref="A89:C89"/>
    <mergeCell ref="A84:C84"/>
    <mergeCell ref="A58:C58"/>
    <mergeCell ref="A45:C45"/>
    <mergeCell ref="D47:D48"/>
    <mergeCell ref="E47:E48"/>
    <mergeCell ref="E60:E61"/>
    <mergeCell ref="A73:C74"/>
    <mergeCell ref="A71:C71"/>
    <mergeCell ref="A86:C87"/>
    <mergeCell ref="I86:J86"/>
    <mergeCell ref="G8:H8"/>
    <mergeCell ref="D34:D35"/>
    <mergeCell ref="E34:E35"/>
    <mergeCell ref="F21:F22"/>
    <mergeCell ref="G21:H21"/>
    <mergeCell ref="I21:J21"/>
    <mergeCell ref="I60:J60"/>
    <mergeCell ref="E21:E22"/>
    <mergeCell ref="I8:J8"/>
    <mergeCell ref="B11:C11"/>
    <mergeCell ref="B12:C12"/>
    <mergeCell ref="B24:C24"/>
    <mergeCell ref="B25:C25"/>
    <mergeCell ref="B13:C13"/>
    <mergeCell ref="B14:C14"/>
    <mergeCell ref="B15:C15"/>
    <mergeCell ref="B16:C16"/>
    <mergeCell ref="B17:C17"/>
    <mergeCell ref="B18:C18"/>
    <mergeCell ref="K8:L8"/>
    <mergeCell ref="M8:N8"/>
    <mergeCell ref="A3:B3"/>
    <mergeCell ref="A1:B1"/>
    <mergeCell ref="A2:B2"/>
    <mergeCell ref="A4:B4"/>
    <mergeCell ref="F8:F9"/>
    <mergeCell ref="E8:E9"/>
    <mergeCell ref="D8:D9"/>
    <mergeCell ref="A8:C9"/>
  </mergeCells>
  <pageMargins left="0.5" right="0.5" top="1.42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Summary'!B28</f>
        <v>G20</v>
      </c>
      <c r="D6" s="12" t="str">
        <f>'Bid Item 1 Summary'!C28</f>
        <v>Site Improvements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188</v>
      </c>
      <c r="B10" s="17"/>
      <c r="C10" s="17"/>
      <c r="D10" s="192" t="s">
        <v>189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ROADWAYS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190</v>
      </c>
      <c r="B23" s="17"/>
      <c r="C23" s="17"/>
      <c r="D23" s="18" t="s">
        <v>191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PARKING LOTS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192</v>
      </c>
      <c r="B36" s="17"/>
      <c r="C36" s="17"/>
      <c r="D36" s="18" t="s">
        <v>193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PEDESTRIAN PAVING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194</v>
      </c>
      <c r="B49" s="17"/>
      <c r="C49" s="17"/>
      <c r="D49" s="18" t="s">
        <v>195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SITE DEVELOPMENT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196</v>
      </c>
      <c r="B62" s="17"/>
      <c r="C62" s="17"/>
      <c r="D62" s="18" t="s">
        <v>197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LANDSCAPING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86" t="s">
        <v>232</v>
      </c>
      <c r="H73" s="487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Top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198</v>
      </c>
      <c r="B75" s="17"/>
      <c r="C75" s="17"/>
      <c r="D75" s="18" t="s">
        <v>199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SITE FURNISHINGS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G20</v>
      </c>
      <c r="D85" s="12" t="str">
        <f>D6</f>
        <v>Site Improvements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G20</v>
      </c>
      <c r="B89" s="466"/>
      <c r="C89" s="467"/>
      <c r="D89" s="293" t="str">
        <f>D6</f>
        <v>Site Improvements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3:C83"/>
    <mergeCell ref="B76:C76"/>
    <mergeCell ref="B77:C77"/>
    <mergeCell ref="B78:C78"/>
    <mergeCell ref="B79:C79"/>
    <mergeCell ref="B80:C80"/>
    <mergeCell ref="B81:C81"/>
    <mergeCell ref="B66:C66"/>
    <mergeCell ref="B67:C67"/>
    <mergeCell ref="B68:C68"/>
    <mergeCell ref="B69:C69"/>
    <mergeCell ref="B70:C70"/>
    <mergeCell ref="B82:C82"/>
    <mergeCell ref="B56:C56"/>
    <mergeCell ref="B57:C57"/>
    <mergeCell ref="B63:C63"/>
    <mergeCell ref="A60:C61"/>
    <mergeCell ref="B64:C64"/>
    <mergeCell ref="B65:C65"/>
    <mergeCell ref="B51:C51"/>
    <mergeCell ref="B52:C52"/>
    <mergeCell ref="A47:C48"/>
    <mergeCell ref="B53:C53"/>
    <mergeCell ref="B54:C54"/>
    <mergeCell ref="B55:C55"/>
    <mergeCell ref="B30:C30"/>
    <mergeCell ref="B31:C31"/>
    <mergeCell ref="B37:C37"/>
    <mergeCell ref="B38:C38"/>
    <mergeCell ref="A34:C35"/>
    <mergeCell ref="A32:C32"/>
    <mergeCell ref="B26:C26"/>
    <mergeCell ref="B27:C27"/>
    <mergeCell ref="A19:C19"/>
    <mergeCell ref="B28:C28"/>
    <mergeCell ref="B29:C29"/>
    <mergeCell ref="A21:C22"/>
    <mergeCell ref="K34:L34"/>
    <mergeCell ref="K47:L47"/>
    <mergeCell ref="K60:L60"/>
    <mergeCell ref="K73:L73"/>
    <mergeCell ref="K86:L86"/>
    <mergeCell ref="D21:D22"/>
    <mergeCell ref="D86:D87"/>
    <mergeCell ref="E86:E87"/>
    <mergeCell ref="F86:F87"/>
    <mergeCell ref="G86:H86"/>
    <mergeCell ref="F34:F35"/>
    <mergeCell ref="G34:H34"/>
    <mergeCell ref="D60:D61"/>
    <mergeCell ref="B39:C39"/>
    <mergeCell ref="B40:C40"/>
    <mergeCell ref="B41:C41"/>
    <mergeCell ref="B42:C42"/>
    <mergeCell ref="B43:C43"/>
    <mergeCell ref="B44:C44"/>
    <mergeCell ref="B50:C50"/>
    <mergeCell ref="M60:N60"/>
    <mergeCell ref="D73:D74"/>
    <mergeCell ref="E73:E74"/>
    <mergeCell ref="F73:F74"/>
    <mergeCell ref="G73:H73"/>
    <mergeCell ref="I73:J73"/>
    <mergeCell ref="M73:N73"/>
    <mergeCell ref="G60:H60"/>
    <mergeCell ref="M21:N21"/>
    <mergeCell ref="K21:L21"/>
    <mergeCell ref="M86:N86"/>
    <mergeCell ref="F47:F48"/>
    <mergeCell ref="F60:F61"/>
    <mergeCell ref="I34:J34"/>
    <mergeCell ref="M34:N34"/>
    <mergeCell ref="G47:H47"/>
    <mergeCell ref="I47:J47"/>
    <mergeCell ref="M47:N47"/>
    <mergeCell ref="A89:C89"/>
    <mergeCell ref="A84:C84"/>
    <mergeCell ref="A58:C58"/>
    <mergeCell ref="A45:C45"/>
    <mergeCell ref="D47:D48"/>
    <mergeCell ref="E47:E48"/>
    <mergeCell ref="E60:E61"/>
    <mergeCell ref="A73:C74"/>
    <mergeCell ref="A71:C71"/>
    <mergeCell ref="A86:C87"/>
    <mergeCell ref="I86:J86"/>
    <mergeCell ref="G8:H8"/>
    <mergeCell ref="D34:D35"/>
    <mergeCell ref="E34:E35"/>
    <mergeCell ref="F21:F22"/>
    <mergeCell ref="G21:H21"/>
    <mergeCell ref="I21:J21"/>
    <mergeCell ref="I60:J60"/>
    <mergeCell ref="E21:E22"/>
    <mergeCell ref="I8:J8"/>
    <mergeCell ref="B11:C11"/>
    <mergeCell ref="B12:C12"/>
    <mergeCell ref="B24:C24"/>
    <mergeCell ref="B25:C25"/>
    <mergeCell ref="B13:C13"/>
    <mergeCell ref="B14:C14"/>
    <mergeCell ref="B15:C15"/>
    <mergeCell ref="B16:C16"/>
    <mergeCell ref="B17:C17"/>
    <mergeCell ref="B18:C18"/>
    <mergeCell ref="K8:L8"/>
    <mergeCell ref="M8:N8"/>
    <mergeCell ref="A3:B3"/>
    <mergeCell ref="A1:B1"/>
    <mergeCell ref="A2:B2"/>
    <mergeCell ref="A4:B4"/>
    <mergeCell ref="F8:F9"/>
    <mergeCell ref="E8:E9"/>
    <mergeCell ref="D8:D9"/>
    <mergeCell ref="A8:C9"/>
  </mergeCells>
  <pageMargins left="0.5" right="0.5" top="1.45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Summary'!B29</f>
        <v>G30</v>
      </c>
      <c r="D6" s="12" t="str">
        <f>'Bid Item 1 Summary'!C29</f>
        <v>Site Mechanical Utilities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N102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200</v>
      </c>
      <c r="B10" s="17"/>
      <c r="C10" s="17"/>
      <c r="D10" s="192" t="s">
        <v>201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WATER SUPPLY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202</v>
      </c>
      <c r="B23" s="17"/>
      <c r="C23" s="17"/>
      <c r="D23" s="18" t="s">
        <v>203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SANITARY SEWER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204</v>
      </c>
      <c r="B36" s="17"/>
      <c r="C36" s="17"/>
      <c r="D36" s="18" t="s">
        <v>205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STORM SEWER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206</v>
      </c>
      <c r="B49" s="17"/>
      <c r="C49" s="17"/>
      <c r="D49" s="18" t="s">
        <v>207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HEATING DISTRIBUTION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208</v>
      </c>
      <c r="B62" s="17"/>
      <c r="C62" s="17"/>
      <c r="D62" s="18" t="s">
        <v>209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ht="12.75" customHeigh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ht="12.75" customHeigh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ht="12.75" customHeigh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ht="12.75" customHeigh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ht="12.75" customHeigh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ht="12.75" customHeigh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2.75" customHeight="1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COOLING DISTRIBUTION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A72" s="32"/>
      <c r="B72" s="32"/>
      <c r="C72" s="32"/>
      <c r="D72" s="32"/>
      <c r="E72" s="33"/>
      <c r="F72" s="33"/>
      <c r="G72" s="34"/>
      <c r="H72" s="35"/>
      <c r="I72" s="34"/>
      <c r="J72" s="35"/>
      <c r="K72" s="34"/>
      <c r="L72" s="35"/>
      <c r="M72" s="34"/>
      <c r="N72" s="35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customHeight="1" thickTop="1" thickBot="1" x14ac:dyDescent="0.25">
      <c r="A75" s="51" t="s">
        <v>125</v>
      </c>
      <c r="B75" s="17"/>
      <c r="C75" s="17"/>
      <c r="D75" s="18" t="s">
        <v>210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FUEL DISTRIBUTION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25"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ht="14.25" thickTop="1" thickBot="1" x14ac:dyDescent="0.25">
      <c r="A88" s="57" t="s">
        <v>131</v>
      </c>
      <c r="B88" s="55"/>
      <c r="C88" s="55"/>
      <c r="D88" s="56" t="s">
        <v>211</v>
      </c>
      <c r="E88" s="52"/>
      <c r="F88" s="53"/>
      <c r="G88" s="103"/>
      <c r="H88" s="44"/>
      <c r="I88" s="38"/>
      <c r="J88" s="44"/>
      <c r="K88" s="38"/>
      <c r="L88" s="44"/>
      <c r="M88" s="38"/>
      <c r="N88" s="44"/>
    </row>
    <row r="89" spans="1:14" s="11" customFormat="1" ht="12.75" customHeight="1" x14ac:dyDescent="0.2">
      <c r="A89" s="300"/>
      <c r="B89" s="479" t="s">
        <v>308</v>
      </c>
      <c r="C89" s="480"/>
      <c r="D89" s="157" t="s">
        <v>2</v>
      </c>
      <c r="E89" s="151">
        <v>0</v>
      </c>
      <c r="F89" s="154" t="s">
        <v>3</v>
      </c>
      <c r="G89" s="145">
        <v>0</v>
      </c>
      <c r="H89" s="123">
        <f>G89*$E89</f>
        <v>0</v>
      </c>
      <c r="I89" s="148">
        <v>0</v>
      </c>
      <c r="J89" s="45">
        <f>I89*$E89</f>
        <v>0</v>
      </c>
      <c r="K89" s="148">
        <v>0</v>
      </c>
      <c r="L89" s="45">
        <f>K89*$E89</f>
        <v>0</v>
      </c>
      <c r="M89" s="39">
        <f>G89+I89+K89</f>
        <v>0</v>
      </c>
      <c r="N89" s="45">
        <f>M89*$E89</f>
        <v>0</v>
      </c>
    </row>
    <row r="90" spans="1:14" s="11" customFormat="1" ht="12.75" customHeight="1" x14ac:dyDescent="0.2">
      <c r="A90" s="301"/>
      <c r="B90" s="449" t="s">
        <v>308</v>
      </c>
      <c r="C90" s="450"/>
      <c r="D90" s="158" t="s">
        <v>2</v>
      </c>
      <c r="E90" s="152">
        <v>0</v>
      </c>
      <c r="F90" s="155" t="s">
        <v>3</v>
      </c>
      <c r="G90" s="146">
        <v>0</v>
      </c>
      <c r="H90" s="124">
        <f t="shared" ref="H90:H96" si="30">G90*$E90</f>
        <v>0</v>
      </c>
      <c r="I90" s="149">
        <v>0</v>
      </c>
      <c r="J90" s="46">
        <f t="shared" ref="J90:J96" si="31">I90*$E90</f>
        <v>0</v>
      </c>
      <c r="K90" s="149">
        <v>0</v>
      </c>
      <c r="L90" s="46">
        <f t="shared" ref="L90:L96" si="32">K90*$E90</f>
        <v>0</v>
      </c>
      <c r="M90" s="40">
        <f t="shared" ref="M90:M96" si="33">G90+I90+K90</f>
        <v>0</v>
      </c>
      <c r="N90" s="46">
        <f t="shared" ref="N90:N96" si="34">M90*$E90</f>
        <v>0</v>
      </c>
    </row>
    <row r="91" spans="1:14" s="11" customFormat="1" ht="12.75" customHeight="1" x14ac:dyDescent="0.2">
      <c r="A91" s="301"/>
      <c r="B91" s="449" t="s">
        <v>308</v>
      </c>
      <c r="C91" s="450"/>
      <c r="D91" s="158" t="s">
        <v>2</v>
      </c>
      <c r="E91" s="152">
        <v>0</v>
      </c>
      <c r="F91" s="155" t="s">
        <v>3</v>
      </c>
      <c r="G91" s="146">
        <v>0</v>
      </c>
      <c r="H91" s="124">
        <f t="shared" si="30"/>
        <v>0</v>
      </c>
      <c r="I91" s="149">
        <v>0</v>
      </c>
      <c r="J91" s="46">
        <f t="shared" si="31"/>
        <v>0</v>
      </c>
      <c r="K91" s="149">
        <v>0</v>
      </c>
      <c r="L91" s="46">
        <f t="shared" si="32"/>
        <v>0</v>
      </c>
      <c r="M91" s="40">
        <f t="shared" si="33"/>
        <v>0</v>
      </c>
      <c r="N91" s="46">
        <f t="shared" si="34"/>
        <v>0</v>
      </c>
    </row>
    <row r="92" spans="1:14" s="11" customFormat="1" ht="12.75" customHeight="1" x14ac:dyDescent="0.2">
      <c r="A92" s="301"/>
      <c r="B92" s="449" t="s">
        <v>308</v>
      </c>
      <c r="C92" s="450"/>
      <c r="D92" s="158" t="s">
        <v>2</v>
      </c>
      <c r="E92" s="152">
        <v>0</v>
      </c>
      <c r="F92" s="155" t="s">
        <v>3</v>
      </c>
      <c r="G92" s="146">
        <v>0</v>
      </c>
      <c r="H92" s="124">
        <f t="shared" si="30"/>
        <v>0</v>
      </c>
      <c r="I92" s="149">
        <v>0</v>
      </c>
      <c r="J92" s="46">
        <f t="shared" si="31"/>
        <v>0</v>
      </c>
      <c r="K92" s="149">
        <v>0</v>
      </c>
      <c r="L92" s="46">
        <f t="shared" si="32"/>
        <v>0</v>
      </c>
      <c r="M92" s="40">
        <f t="shared" si="33"/>
        <v>0</v>
      </c>
      <c r="N92" s="46">
        <f t="shared" si="34"/>
        <v>0</v>
      </c>
    </row>
    <row r="93" spans="1:14" s="11" customFormat="1" ht="12.75" customHeight="1" x14ac:dyDescent="0.2">
      <c r="A93" s="301"/>
      <c r="B93" s="449" t="s">
        <v>308</v>
      </c>
      <c r="C93" s="450"/>
      <c r="D93" s="158" t="s">
        <v>2</v>
      </c>
      <c r="E93" s="152">
        <v>0</v>
      </c>
      <c r="F93" s="155" t="s">
        <v>3</v>
      </c>
      <c r="G93" s="146">
        <v>0</v>
      </c>
      <c r="H93" s="124">
        <f t="shared" si="30"/>
        <v>0</v>
      </c>
      <c r="I93" s="149">
        <v>0</v>
      </c>
      <c r="J93" s="46">
        <f t="shared" si="31"/>
        <v>0</v>
      </c>
      <c r="K93" s="149">
        <v>0</v>
      </c>
      <c r="L93" s="46">
        <f t="shared" si="32"/>
        <v>0</v>
      </c>
      <c r="M93" s="40">
        <f t="shared" si="33"/>
        <v>0</v>
      </c>
      <c r="N93" s="46">
        <f t="shared" si="34"/>
        <v>0</v>
      </c>
    </row>
    <row r="94" spans="1:14" s="11" customFormat="1" ht="12.75" customHeight="1" x14ac:dyDescent="0.2">
      <c r="A94" s="301"/>
      <c r="B94" s="449" t="s">
        <v>308</v>
      </c>
      <c r="C94" s="450"/>
      <c r="D94" s="158" t="s">
        <v>2</v>
      </c>
      <c r="E94" s="152">
        <v>0</v>
      </c>
      <c r="F94" s="155" t="s">
        <v>3</v>
      </c>
      <c r="G94" s="146">
        <v>0</v>
      </c>
      <c r="H94" s="124">
        <f t="shared" si="30"/>
        <v>0</v>
      </c>
      <c r="I94" s="149">
        <v>0</v>
      </c>
      <c r="J94" s="46">
        <f t="shared" si="31"/>
        <v>0</v>
      </c>
      <c r="K94" s="149">
        <v>0</v>
      </c>
      <c r="L94" s="46">
        <f t="shared" si="32"/>
        <v>0</v>
      </c>
      <c r="M94" s="40">
        <f t="shared" si="33"/>
        <v>0</v>
      </c>
      <c r="N94" s="46">
        <f t="shared" si="34"/>
        <v>0</v>
      </c>
    </row>
    <row r="95" spans="1:14" s="11" customFormat="1" ht="12.75" customHeight="1" x14ac:dyDescent="0.2">
      <c r="A95" s="301"/>
      <c r="B95" s="490" t="s">
        <v>308</v>
      </c>
      <c r="C95" s="491"/>
      <c r="D95" s="158" t="s">
        <v>2</v>
      </c>
      <c r="E95" s="152">
        <v>0</v>
      </c>
      <c r="F95" s="155" t="s">
        <v>3</v>
      </c>
      <c r="G95" s="146">
        <v>0</v>
      </c>
      <c r="H95" s="124">
        <f t="shared" si="30"/>
        <v>0</v>
      </c>
      <c r="I95" s="149">
        <v>0</v>
      </c>
      <c r="J95" s="46">
        <f t="shared" si="31"/>
        <v>0</v>
      </c>
      <c r="K95" s="149">
        <v>0</v>
      </c>
      <c r="L95" s="46">
        <f t="shared" si="32"/>
        <v>0</v>
      </c>
      <c r="M95" s="40">
        <f t="shared" si="33"/>
        <v>0</v>
      </c>
      <c r="N95" s="46">
        <f t="shared" si="34"/>
        <v>0</v>
      </c>
    </row>
    <row r="96" spans="1:14" s="11" customFormat="1" ht="12.75" customHeight="1" thickBot="1" x14ac:dyDescent="0.25">
      <c r="A96" s="302"/>
      <c r="B96" s="451" t="s">
        <v>308</v>
      </c>
      <c r="C96" s="452"/>
      <c r="D96" s="159" t="s">
        <v>2</v>
      </c>
      <c r="E96" s="153">
        <v>0</v>
      </c>
      <c r="F96" s="156" t="s">
        <v>3</v>
      </c>
      <c r="G96" s="147">
        <v>0</v>
      </c>
      <c r="H96" s="125">
        <f t="shared" si="30"/>
        <v>0</v>
      </c>
      <c r="I96" s="150">
        <v>0</v>
      </c>
      <c r="J96" s="47">
        <f t="shared" si="31"/>
        <v>0</v>
      </c>
      <c r="K96" s="150">
        <v>0</v>
      </c>
      <c r="L96" s="47">
        <f t="shared" si="32"/>
        <v>0</v>
      </c>
      <c r="M96" s="41">
        <f t="shared" si="33"/>
        <v>0</v>
      </c>
      <c r="N96" s="47">
        <f t="shared" si="34"/>
        <v>0</v>
      </c>
    </row>
    <row r="97" spans="1:14" s="292" customFormat="1" ht="14.25" customHeight="1" thickTop="1" thickBot="1" x14ac:dyDescent="0.25">
      <c r="A97" s="447" t="s">
        <v>234</v>
      </c>
      <c r="B97" s="448"/>
      <c r="C97" s="448"/>
      <c r="D97" s="288" t="str">
        <f>D88</f>
        <v>OTHER SITE MECHANICAL UTILITIES</v>
      </c>
      <c r="E97" s="289">
        <f>'Bid Item 1 Summary'!$F$7</f>
        <v>0</v>
      </c>
      <c r="F97" s="290" t="str">
        <f>'Bid Item 1 Summary'!$G$7</f>
        <v>Unit</v>
      </c>
      <c r="G97" s="224" t="e">
        <f>H97/E97</f>
        <v>#DIV/0!</v>
      </c>
      <c r="H97" s="222">
        <f>SUM(H89:H96)</f>
        <v>0</v>
      </c>
      <c r="I97" s="225" t="e">
        <f>J97/E97</f>
        <v>#DIV/0!</v>
      </c>
      <c r="J97" s="222">
        <f>SUM(J89:J96)</f>
        <v>0</v>
      </c>
      <c r="K97" s="225" t="e">
        <f>L97/E97</f>
        <v>#DIV/0!</v>
      </c>
      <c r="L97" s="222">
        <f>SUM(L89:L96)</f>
        <v>0</v>
      </c>
      <c r="M97" s="223" t="e">
        <f>N97/E97</f>
        <v>#DIV/0!</v>
      </c>
      <c r="N97" s="222">
        <f>SUM(N89:N96)</f>
        <v>0</v>
      </c>
    </row>
    <row r="98" spans="1:14" ht="39.950000000000003" customHeight="1" thickTop="1" thickBot="1" x14ac:dyDescent="0.3">
      <c r="A98" s="12" t="str">
        <f>A6</f>
        <v>Summary Item:</v>
      </c>
      <c r="B98" s="12"/>
      <c r="C98" s="231" t="str">
        <f>C6</f>
        <v>G30</v>
      </c>
      <c r="D98" s="12" t="str">
        <f>D6</f>
        <v>Site Mechanical Utilities</v>
      </c>
    </row>
    <row r="99" spans="1:14" ht="20.100000000000001" customHeight="1" thickTop="1" thickBot="1" x14ac:dyDescent="0.25">
      <c r="A99" s="453" t="s">
        <v>15</v>
      </c>
      <c r="B99" s="454"/>
      <c r="C99" s="455"/>
      <c r="D99" s="463" t="s">
        <v>2</v>
      </c>
      <c r="E99" s="461" t="s">
        <v>8</v>
      </c>
      <c r="F99" s="459" t="s">
        <v>3</v>
      </c>
      <c r="G99" s="470" t="s">
        <v>232</v>
      </c>
      <c r="H99" s="471"/>
      <c r="I99" s="468" t="s">
        <v>306</v>
      </c>
      <c r="J99" s="469"/>
      <c r="K99" s="468" t="s">
        <v>307</v>
      </c>
      <c r="L99" s="469"/>
      <c r="M99" s="472" t="s">
        <v>233</v>
      </c>
      <c r="N99" s="473"/>
    </row>
    <row r="100" spans="1:14" ht="39.950000000000003" customHeight="1" thickBot="1" x14ac:dyDescent="0.25">
      <c r="A100" s="456"/>
      <c r="B100" s="457"/>
      <c r="C100" s="458"/>
      <c r="D100" s="464"/>
      <c r="E100" s="462"/>
      <c r="F100" s="460"/>
      <c r="G100" s="195" t="s">
        <v>230</v>
      </c>
      <c r="H100" s="196" t="s">
        <v>229</v>
      </c>
      <c r="I100" s="212" t="s">
        <v>312</v>
      </c>
      <c r="J100" s="199" t="s">
        <v>313</v>
      </c>
      <c r="K100" s="200" t="s">
        <v>314</v>
      </c>
      <c r="L100" s="199" t="s">
        <v>315</v>
      </c>
      <c r="M100" s="197" t="s">
        <v>231</v>
      </c>
      <c r="N100" s="198" t="s">
        <v>14</v>
      </c>
    </row>
    <row r="101" spans="1:14" ht="15" customHeight="1" thickTop="1" thickBot="1" x14ac:dyDescent="0.25">
      <c r="A101" s="234"/>
      <c r="B101" s="235"/>
      <c r="C101" s="235"/>
      <c r="D101" s="235"/>
      <c r="E101" s="235"/>
      <c r="F101" s="235"/>
      <c r="G101" s="236"/>
      <c r="H101" s="235"/>
      <c r="I101" s="237"/>
      <c r="J101" s="238"/>
      <c r="K101" s="239"/>
      <c r="L101" s="238"/>
      <c r="M101" s="236"/>
      <c r="N101" s="240"/>
    </row>
    <row r="102" spans="1:14" s="292" customFormat="1" ht="14.25" customHeight="1" thickBot="1" x14ac:dyDescent="0.25">
      <c r="A102" s="488" t="str">
        <f>C6</f>
        <v>G30</v>
      </c>
      <c r="B102" s="489"/>
      <c r="C102" s="489"/>
      <c r="D102" s="318" t="str">
        <f>D6</f>
        <v>Site Mechanical Utilities</v>
      </c>
      <c r="E102" s="310">
        <f>'Bid Item 1 Summary'!$F$7</f>
        <v>0</v>
      </c>
      <c r="F102" s="311" t="str">
        <f>'Bid Item 1 Summary'!$G$7</f>
        <v>Unit</v>
      </c>
      <c r="G102" s="319" t="e">
        <f>H102/E102</f>
        <v>#DIV/0!</v>
      </c>
      <c r="H102" s="313">
        <f>H19+H32+H45+H58+H71+H84+H97</f>
        <v>0</v>
      </c>
      <c r="I102" s="319" t="e">
        <f>J102/E102</f>
        <v>#DIV/0!</v>
      </c>
      <c r="J102" s="313">
        <f>J19+J32+J45+J58+J71+J84+J97</f>
        <v>0</v>
      </c>
      <c r="K102" s="320" t="e">
        <f>L102/E102</f>
        <v>#DIV/0!</v>
      </c>
      <c r="L102" s="313">
        <f>L19+L32+L45+L58+L71+L84+L97</f>
        <v>0</v>
      </c>
      <c r="M102" s="321" t="e">
        <f>N102/E102</f>
        <v>#DIV/0!</v>
      </c>
      <c r="N102" s="313">
        <f>N19+N32+N45+N58+N71+N84+N97</f>
        <v>0</v>
      </c>
    </row>
    <row r="103" spans="1:14" ht="13.5" thickTop="1" x14ac:dyDescent="0.2"/>
  </sheetData>
  <sheetProtection password="CA99" sheet="1" objects="1" scenarios="1" formatCells="0" formatRows="0" selectLockedCells="1"/>
  <mergeCells count="132">
    <mergeCell ref="B92:C92"/>
    <mergeCell ref="B93:C93"/>
    <mergeCell ref="B94:C94"/>
    <mergeCell ref="B95:C95"/>
    <mergeCell ref="B96:C96"/>
    <mergeCell ref="B79:C79"/>
    <mergeCell ref="B80:C80"/>
    <mergeCell ref="B81:C81"/>
    <mergeCell ref="B82:C82"/>
    <mergeCell ref="B83:C83"/>
    <mergeCell ref="B89:C89"/>
    <mergeCell ref="B68:C68"/>
    <mergeCell ref="B69:C69"/>
    <mergeCell ref="B70:C70"/>
    <mergeCell ref="B76:C76"/>
    <mergeCell ref="B77:C77"/>
    <mergeCell ref="B78:C78"/>
    <mergeCell ref="A71:C71"/>
    <mergeCell ref="B63:C63"/>
    <mergeCell ref="B64:C64"/>
    <mergeCell ref="B65:C65"/>
    <mergeCell ref="B66:C66"/>
    <mergeCell ref="B67:C67"/>
    <mergeCell ref="A60:C61"/>
    <mergeCell ref="B44:C44"/>
    <mergeCell ref="B50:C50"/>
    <mergeCell ref="B51:C51"/>
    <mergeCell ref="B52:C52"/>
    <mergeCell ref="B53:C53"/>
    <mergeCell ref="B54:C54"/>
    <mergeCell ref="B38:C38"/>
    <mergeCell ref="B39:C39"/>
    <mergeCell ref="B40:C40"/>
    <mergeCell ref="B41:C41"/>
    <mergeCell ref="B42:C42"/>
    <mergeCell ref="B43:C43"/>
    <mergeCell ref="B27:C27"/>
    <mergeCell ref="B28:C28"/>
    <mergeCell ref="B29:C29"/>
    <mergeCell ref="B30:C30"/>
    <mergeCell ref="B31:C31"/>
    <mergeCell ref="B37:C37"/>
    <mergeCell ref="B16:C16"/>
    <mergeCell ref="B17:C17"/>
    <mergeCell ref="B18:C18"/>
    <mergeCell ref="B24:C24"/>
    <mergeCell ref="B25:C25"/>
    <mergeCell ref="B26:C26"/>
    <mergeCell ref="M8:N8"/>
    <mergeCell ref="K86:L86"/>
    <mergeCell ref="K99:L99"/>
    <mergeCell ref="K21:L21"/>
    <mergeCell ref="K34:L34"/>
    <mergeCell ref="K47:L47"/>
    <mergeCell ref="K60:L60"/>
    <mergeCell ref="K73:L73"/>
    <mergeCell ref="M47:N47"/>
    <mergeCell ref="K8:L8"/>
    <mergeCell ref="A102:C102"/>
    <mergeCell ref="D86:D87"/>
    <mergeCell ref="E86:E87"/>
    <mergeCell ref="F86:F87"/>
    <mergeCell ref="G86:H86"/>
    <mergeCell ref="I86:J86"/>
    <mergeCell ref="A99:C100"/>
    <mergeCell ref="A86:C87"/>
    <mergeCell ref="B90:C90"/>
    <mergeCell ref="B91:C91"/>
    <mergeCell ref="E73:E74"/>
    <mergeCell ref="F73:F74"/>
    <mergeCell ref="G73:H73"/>
    <mergeCell ref="I73:J73"/>
    <mergeCell ref="M73:N73"/>
    <mergeCell ref="G99:H99"/>
    <mergeCell ref="I99:J99"/>
    <mergeCell ref="M99:N99"/>
    <mergeCell ref="G47:H47"/>
    <mergeCell ref="D60:D61"/>
    <mergeCell ref="E60:E61"/>
    <mergeCell ref="F60:F61"/>
    <mergeCell ref="G60:H60"/>
    <mergeCell ref="A58:C58"/>
    <mergeCell ref="B55:C55"/>
    <mergeCell ref="B56:C56"/>
    <mergeCell ref="B57:C57"/>
    <mergeCell ref="I47:J47"/>
    <mergeCell ref="D34:D35"/>
    <mergeCell ref="E34:E35"/>
    <mergeCell ref="F34:F35"/>
    <mergeCell ref="G34:H34"/>
    <mergeCell ref="M86:N86"/>
    <mergeCell ref="D47:D48"/>
    <mergeCell ref="I60:J60"/>
    <mergeCell ref="M60:N60"/>
    <mergeCell ref="D73:D74"/>
    <mergeCell ref="I34:J34"/>
    <mergeCell ref="M34:N34"/>
    <mergeCell ref="D21:D22"/>
    <mergeCell ref="E21:E22"/>
    <mergeCell ref="F21:F22"/>
    <mergeCell ref="M21:N21"/>
    <mergeCell ref="I21:J21"/>
    <mergeCell ref="F8:F9"/>
    <mergeCell ref="E8:E9"/>
    <mergeCell ref="D8:D9"/>
    <mergeCell ref="A8:C9"/>
    <mergeCell ref="G8:H8"/>
    <mergeCell ref="G21:H21"/>
    <mergeCell ref="A19:C19"/>
    <mergeCell ref="A21:C22"/>
    <mergeCell ref="B11:C11"/>
    <mergeCell ref="B12:C12"/>
    <mergeCell ref="I8:J8"/>
    <mergeCell ref="A47:C48"/>
    <mergeCell ref="A73:C74"/>
    <mergeCell ref="D99:D100"/>
    <mergeCell ref="E99:E100"/>
    <mergeCell ref="F99:F100"/>
    <mergeCell ref="E47:E48"/>
    <mergeCell ref="F47:F48"/>
    <mergeCell ref="A97:C97"/>
    <mergeCell ref="A84:C84"/>
    <mergeCell ref="A3:B3"/>
    <mergeCell ref="A1:B1"/>
    <mergeCell ref="A2:B2"/>
    <mergeCell ref="A4:B4"/>
    <mergeCell ref="A34:C35"/>
    <mergeCell ref="A45:C45"/>
    <mergeCell ref="A32:C32"/>
    <mergeCell ref="B13:C13"/>
    <mergeCell ref="B14:C14"/>
    <mergeCell ref="B15:C15"/>
  </mergeCells>
  <pageMargins left="0.5" right="0.5" top="1.48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3" manualBreakCount="3">
    <brk id="32" max="11" man="1"/>
    <brk id="58" max="11" man="1"/>
    <brk id="84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4"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Summary'!B30</f>
        <v>G40</v>
      </c>
      <c r="D6" s="12" t="str">
        <f>'Bid Item 1 Summary'!C30</f>
        <v>Site Electrical Utilities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212</v>
      </c>
      <c r="B10" s="17"/>
      <c r="C10" s="17"/>
      <c r="D10" s="192" t="s">
        <v>213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ELECTRICAL DISTRIBUTION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214</v>
      </c>
      <c r="B23" s="17"/>
      <c r="C23" s="17"/>
      <c r="D23" s="18" t="s">
        <v>215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SITE LIGHTING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216</v>
      </c>
      <c r="B36" s="17"/>
      <c r="C36" s="17"/>
      <c r="D36" s="18" t="s">
        <v>217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SITE COMMUNICATIONS &amp; SECURITY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218</v>
      </c>
      <c r="B49" s="17"/>
      <c r="C49" s="17"/>
      <c r="D49" s="18" t="s">
        <v>219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OTHER SITE ELECTRICAL UTILITIES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304"/>
      <c r="B84" s="305" t="s">
        <v>234</v>
      </c>
      <c r="C84" s="305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G40</v>
      </c>
      <c r="D85" s="12" t="str">
        <f>D6</f>
        <v>Site Electrical Utilities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G40</v>
      </c>
      <c r="B89" s="466"/>
      <c r="C89" s="467"/>
      <c r="D89" s="293" t="str">
        <f>D6</f>
        <v>Site Electrical Utilities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4">
    <mergeCell ref="B83:C83"/>
    <mergeCell ref="B68:C68"/>
    <mergeCell ref="B69:C69"/>
    <mergeCell ref="B70:C70"/>
    <mergeCell ref="B76:C76"/>
    <mergeCell ref="B77:C77"/>
    <mergeCell ref="B78:C78"/>
    <mergeCell ref="B63:C63"/>
    <mergeCell ref="B64:C64"/>
    <mergeCell ref="B65:C65"/>
    <mergeCell ref="B66:C66"/>
    <mergeCell ref="B67:C67"/>
    <mergeCell ref="B82:C82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A21:C22"/>
    <mergeCell ref="A19:C19"/>
    <mergeCell ref="A32:C32"/>
    <mergeCell ref="A34:C35"/>
    <mergeCell ref="I47:J47"/>
    <mergeCell ref="F8:F9"/>
    <mergeCell ref="E8:E9"/>
    <mergeCell ref="D8:D9"/>
    <mergeCell ref="B11:C11"/>
    <mergeCell ref="B12:C12"/>
    <mergeCell ref="E73:E74"/>
    <mergeCell ref="F73:F74"/>
    <mergeCell ref="G73:H73"/>
    <mergeCell ref="I73:J73"/>
    <mergeCell ref="G47:H47"/>
    <mergeCell ref="K73:L73"/>
    <mergeCell ref="M73:N73"/>
    <mergeCell ref="A86:C87"/>
    <mergeCell ref="D86:D87"/>
    <mergeCell ref="E86:E87"/>
    <mergeCell ref="F86:F87"/>
    <mergeCell ref="G86:H86"/>
    <mergeCell ref="K86:L86"/>
    <mergeCell ref="B79:C79"/>
    <mergeCell ref="B80:C80"/>
    <mergeCell ref="B81:C81"/>
    <mergeCell ref="M47:N47"/>
    <mergeCell ref="D60:D61"/>
    <mergeCell ref="E60:E61"/>
    <mergeCell ref="F60:F61"/>
    <mergeCell ref="G60:H60"/>
    <mergeCell ref="I60:J60"/>
    <mergeCell ref="M60:N60"/>
    <mergeCell ref="K47:L47"/>
    <mergeCell ref="K60:L60"/>
    <mergeCell ref="G34:H34"/>
    <mergeCell ref="I34:J34"/>
    <mergeCell ref="M34:N34"/>
    <mergeCell ref="F21:F22"/>
    <mergeCell ref="G21:H21"/>
    <mergeCell ref="I21:J21"/>
    <mergeCell ref="K21:L21"/>
    <mergeCell ref="K34:L34"/>
    <mergeCell ref="A89:C89"/>
    <mergeCell ref="A45:C45"/>
    <mergeCell ref="A58:C58"/>
    <mergeCell ref="A73:C74"/>
    <mergeCell ref="D47:D48"/>
    <mergeCell ref="E47:E48"/>
    <mergeCell ref="A47:C48"/>
    <mergeCell ref="A60:C61"/>
    <mergeCell ref="A71:C71"/>
    <mergeCell ref="D73:D74"/>
    <mergeCell ref="I86:J86"/>
    <mergeCell ref="M86:N86"/>
    <mergeCell ref="F47:F48"/>
    <mergeCell ref="G8:H8"/>
    <mergeCell ref="D21:D22"/>
    <mergeCell ref="E21:E22"/>
    <mergeCell ref="M21:N21"/>
    <mergeCell ref="D34:D35"/>
    <mergeCell ref="E34:E35"/>
    <mergeCell ref="F34:F35"/>
    <mergeCell ref="I8:J8"/>
    <mergeCell ref="K8:L8"/>
    <mergeCell ref="M8:N8"/>
    <mergeCell ref="A3:B3"/>
    <mergeCell ref="A1:B1"/>
    <mergeCell ref="A2:B2"/>
    <mergeCell ref="A4:B4"/>
    <mergeCell ref="A8:C9"/>
  </mergeCells>
  <pageMargins left="0.5" right="0.5" top="1.44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Summary'!B31</f>
        <v>G50</v>
      </c>
      <c r="D6" s="12" t="str">
        <f>'Bid Item 1 Summary'!C31</f>
        <v>Other Site Construction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220</v>
      </c>
      <c r="B10" s="17"/>
      <c r="C10" s="17"/>
      <c r="D10" s="192" t="s">
        <v>221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SERVICE &amp; PEDESTRIAN TUNNELS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222</v>
      </c>
      <c r="B23" s="17"/>
      <c r="C23" s="17"/>
      <c r="D23" s="18" t="s">
        <v>223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OTHER SITE SYSTEMS &amp; EQUIPMENT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304"/>
      <c r="B84" s="305" t="s">
        <v>234</v>
      </c>
      <c r="C84" s="305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G50</v>
      </c>
      <c r="D85" s="12" t="str">
        <f>D6</f>
        <v>Other Site Construction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G50</v>
      </c>
      <c r="B89" s="466"/>
      <c r="C89" s="467"/>
      <c r="D89" s="293" t="str">
        <f>D6</f>
        <v>Other Site Construction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4">
    <mergeCell ref="B83:C83"/>
    <mergeCell ref="B68:C68"/>
    <mergeCell ref="B69:C69"/>
    <mergeCell ref="B70:C70"/>
    <mergeCell ref="B76:C76"/>
    <mergeCell ref="B77:C77"/>
    <mergeCell ref="B78:C78"/>
    <mergeCell ref="B63:C63"/>
    <mergeCell ref="B64:C64"/>
    <mergeCell ref="B65:C65"/>
    <mergeCell ref="B66:C66"/>
    <mergeCell ref="B67:C67"/>
    <mergeCell ref="B82:C82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A21:C22"/>
    <mergeCell ref="A19:C19"/>
    <mergeCell ref="A32:C32"/>
    <mergeCell ref="A34:C35"/>
    <mergeCell ref="I47:J47"/>
    <mergeCell ref="F8:F9"/>
    <mergeCell ref="E8:E9"/>
    <mergeCell ref="D8:D9"/>
    <mergeCell ref="B11:C11"/>
    <mergeCell ref="B12:C12"/>
    <mergeCell ref="E73:E74"/>
    <mergeCell ref="F73:F74"/>
    <mergeCell ref="G73:H73"/>
    <mergeCell ref="I73:J73"/>
    <mergeCell ref="G47:H47"/>
    <mergeCell ref="K73:L73"/>
    <mergeCell ref="M73:N73"/>
    <mergeCell ref="A86:C87"/>
    <mergeCell ref="D86:D87"/>
    <mergeCell ref="E86:E87"/>
    <mergeCell ref="F86:F87"/>
    <mergeCell ref="G86:H86"/>
    <mergeCell ref="K86:L86"/>
    <mergeCell ref="B79:C79"/>
    <mergeCell ref="B80:C80"/>
    <mergeCell ref="B81:C81"/>
    <mergeCell ref="M47:N47"/>
    <mergeCell ref="D60:D61"/>
    <mergeCell ref="E60:E61"/>
    <mergeCell ref="F60:F61"/>
    <mergeCell ref="G60:H60"/>
    <mergeCell ref="I60:J60"/>
    <mergeCell ref="M60:N60"/>
    <mergeCell ref="K47:L47"/>
    <mergeCell ref="K60:L60"/>
    <mergeCell ref="G34:H34"/>
    <mergeCell ref="I34:J34"/>
    <mergeCell ref="M34:N34"/>
    <mergeCell ref="F21:F22"/>
    <mergeCell ref="G21:H21"/>
    <mergeCell ref="I21:J21"/>
    <mergeCell ref="K21:L21"/>
    <mergeCell ref="K34:L34"/>
    <mergeCell ref="A89:C89"/>
    <mergeCell ref="A45:C45"/>
    <mergeCell ref="A58:C58"/>
    <mergeCell ref="A73:C74"/>
    <mergeCell ref="D47:D48"/>
    <mergeCell ref="E47:E48"/>
    <mergeCell ref="A47:C48"/>
    <mergeCell ref="A60:C61"/>
    <mergeCell ref="A71:C71"/>
    <mergeCell ref="D73:D74"/>
    <mergeCell ref="I86:J86"/>
    <mergeCell ref="M86:N86"/>
    <mergeCell ref="F47:F48"/>
    <mergeCell ref="G8:H8"/>
    <mergeCell ref="D21:D22"/>
    <mergeCell ref="E21:E22"/>
    <mergeCell ref="M21:N21"/>
    <mergeCell ref="D34:D35"/>
    <mergeCell ref="E34:E35"/>
    <mergeCell ref="F34:F35"/>
    <mergeCell ref="I8:J8"/>
    <mergeCell ref="K8:L8"/>
    <mergeCell ref="M8:N8"/>
    <mergeCell ref="A3:B3"/>
    <mergeCell ref="A1:B1"/>
    <mergeCell ref="A2:B2"/>
    <mergeCell ref="A4:B4"/>
    <mergeCell ref="A8:C9"/>
  </mergeCells>
  <pageMargins left="0.5" right="0.5" top="1.45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  <ignoredErrors>
    <ignoredError sqref="D19" unlocked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Summary'!B32</f>
        <v>XX</v>
      </c>
      <c r="D6" s="12" t="str">
        <f>'Bid Item 1 Summary'!C32</f>
        <v>Special Use - 1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17</v>
      </c>
      <c r="B10" s="17"/>
      <c r="C10" s="17"/>
      <c r="D10" s="192" t="s">
        <v>16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BASE ELEMENT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17</v>
      </c>
      <c r="B23" s="17"/>
      <c r="C23" s="17"/>
      <c r="D23" s="18" t="s">
        <v>16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BASE ELEMENT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304"/>
      <c r="B84" s="305" t="s">
        <v>234</v>
      </c>
      <c r="C84" s="305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XX</v>
      </c>
      <c r="D85" s="12" t="str">
        <f>D6</f>
        <v>Special Use - 1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XX</v>
      </c>
      <c r="B89" s="466"/>
      <c r="C89" s="467"/>
      <c r="D89" s="293" t="str">
        <f>D6</f>
        <v>Special Use - 1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4">
    <mergeCell ref="B83:C83"/>
    <mergeCell ref="B68:C68"/>
    <mergeCell ref="B69:C69"/>
    <mergeCell ref="B70:C70"/>
    <mergeCell ref="B76:C76"/>
    <mergeCell ref="B77:C77"/>
    <mergeCell ref="B78:C78"/>
    <mergeCell ref="B63:C63"/>
    <mergeCell ref="B64:C64"/>
    <mergeCell ref="B65:C65"/>
    <mergeCell ref="B66:C66"/>
    <mergeCell ref="B67:C67"/>
    <mergeCell ref="B82:C82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A21:C22"/>
    <mergeCell ref="A19:C19"/>
    <mergeCell ref="A32:C32"/>
    <mergeCell ref="A34:C35"/>
    <mergeCell ref="I47:J47"/>
    <mergeCell ref="F8:F9"/>
    <mergeCell ref="E8:E9"/>
    <mergeCell ref="D8:D9"/>
    <mergeCell ref="B11:C11"/>
    <mergeCell ref="B12:C12"/>
    <mergeCell ref="E73:E74"/>
    <mergeCell ref="F73:F74"/>
    <mergeCell ref="G73:H73"/>
    <mergeCell ref="I73:J73"/>
    <mergeCell ref="G47:H47"/>
    <mergeCell ref="K73:L73"/>
    <mergeCell ref="M73:N73"/>
    <mergeCell ref="A86:C87"/>
    <mergeCell ref="D86:D87"/>
    <mergeCell ref="E86:E87"/>
    <mergeCell ref="F86:F87"/>
    <mergeCell ref="G86:H86"/>
    <mergeCell ref="K86:L86"/>
    <mergeCell ref="B79:C79"/>
    <mergeCell ref="B80:C80"/>
    <mergeCell ref="B81:C81"/>
    <mergeCell ref="M47:N47"/>
    <mergeCell ref="D60:D61"/>
    <mergeCell ref="E60:E61"/>
    <mergeCell ref="F60:F61"/>
    <mergeCell ref="G60:H60"/>
    <mergeCell ref="I60:J60"/>
    <mergeCell ref="M60:N60"/>
    <mergeCell ref="K47:L47"/>
    <mergeCell ref="K60:L60"/>
    <mergeCell ref="G34:H34"/>
    <mergeCell ref="I34:J34"/>
    <mergeCell ref="M34:N34"/>
    <mergeCell ref="F21:F22"/>
    <mergeCell ref="G21:H21"/>
    <mergeCell ref="I21:J21"/>
    <mergeCell ref="K21:L21"/>
    <mergeCell ref="K34:L34"/>
    <mergeCell ref="A89:C89"/>
    <mergeCell ref="A45:C45"/>
    <mergeCell ref="A58:C58"/>
    <mergeCell ref="A73:C74"/>
    <mergeCell ref="D47:D48"/>
    <mergeCell ref="E47:E48"/>
    <mergeCell ref="A47:C48"/>
    <mergeCell ref="A60:C61"/>
    <mergeCell ref="A71:C71"/>
    <mergeCell ref="D73:D74"/>
    <mergeCell ref="I86:J86"/>
    <mergeCell ref="M86:N86"/>
    <mergeCell ref="F47:F48"/>
    <mergeCell ref="G8:H8"/>
    <mergeCell ref="D21:D22"/>
    <mergeCell ref="E21:E22"/>
    <mergeCell ref="M21:N21"/>
    <mergeCell ref="D34:D35"/>
    <mergeCell ref="E34:E35"/>
    <mergeCell ref="F34:F35"/>
    <mergeCell ref="I8:J8"/>
    <mergeCell ref="K8:L8"/>
    <mergeCell ref="M8:N8"/>
    <mergeCell ref="A3:B3"/>
    <mergeCell ref="A1:B1"/>
    <mergeCell ref="A2:B2"/>
    <mergeCell ref="A4:B4"/>
    <mergeCell ref="A8:C9"/>
  </mergeCells>
  <pageMargins left="0.5" right="0.5" top="1.42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Summary'!B33</f>
        <v>XX</v>
      </c>
      <c r="D6" s="12" t="str">
        <f>'Bid Item 1 Summary'!C33</f>
        <v>Special Use - 2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17</v>
      </c>
      <c r="B10" s="17"/>
      <c r="C10" s="17"/>
      <c r="D10" s="192" t="s">
        <v>16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BASE ELEMENT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17</v>
      </c>
      <c r="B23" s="17"/>
      <c r="C23" s="17"/>
      <c r="D23" s="18" t="s">
        <v>16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BASE ELEMENT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304"/>
      <c r="B84" s="305" t="s">
        <v>234</v>
      </c>
      <c r="C84" s="305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XX</v>
      </c>
      <c r="D85" s="12" t="str">
        <f>D6</f>
        <v>Special Use - 2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XX</v>
      </c>
      <c r="B89" s="466"/>
      <c r="C89" s="467"/>
      <c r="D89" s="293" t="str">
        <f>D6</f>
        <v>Special Use - 2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4">
    <mergeCell ref="B83:C83"/>
    <mergeCell ref="B68:C68"/>
    <mergeCell ref="B69:C69"/>
    <mergeCell ref="B70:C70"/>
    <mergeCell ref="B76:C76"/>
    <mergeCell ref="B77:C77"/>
    <mergeCell ref="B78:C78"/>
    <mergeCell ref="B63:C63"/>
    <mergeCell ref="B64:C64"/>
    <mergeCell ref="B65:C65"/>
    <mergeCell ref="B66:C66"/>
    <mergeCell ref="B67:C67"/>
    <mergeCell ref="B82:C82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A21:C22"/>
    <mergeCell ref="A19:C19"/>
    <mergeCell ref="A32:C32"/>
    <mergeCell ref="A34:C35"/>
    <mergeCell ref="I47:J47"/>
    <mergeCell ref="F8:F9"/>
    <mergeCell ref="E8:E9"/>
    <mergeCell ref="D8:D9"/>
    <mergeCell ref="B11:C11"/>
    <mergeCell ref="B12:C12"/>
    <mergeCell ref="E73:E74"/>
    <mergeCell ref="F73:F74"/>
    <mergeCell ref="G73:H73"/>
    <mergeCell ref="I73:J73"/>
    <mergeCell ref="G47:H47"/>
    <mergeCell ref="K73:L73"/>
    <mergeCell ref="M73:N73"/>
    <mergeCell ref="A86:C87"/>
    <mergeCell ref="D86:D87"/>
    <mergeCell ref="E86:E87"/>
    <mergeCell ref="F86:F87"/>
    <mergeCell ref="G86:H86"/>
    <mergeCell ref="K86:L86"/>
    <mergeCell ref="B79:C79"/>
    <mergeCell ref="B80:C80"/>
    <mergeCell ref="B81:C81"/>
    <mergeCell ref="M47:N47"/>
    <mergeCell ref="D60:D61"/>
    <mergeCell ref="E60:E61"/>
    <mergeCell ref="F60:F61"/>
    <mergeCell ref="G60:H60"/>
    <mergeCell ref="I60:J60"/>
    <mergeCell ref="M60:N60"/>
    <mergeCell ref="K47:L47"/>
    <mergeCell ref="K60:L60"/>
    <mergeCell ref="G34:H34"/>
    <mergeCell ref="I34:J34"/>
    <mergeCell ref="M34:N34"/>
    <mergeCell ref="F21:F22"/>
    <mergeCell ref="G21:H21"/>
    <mergeCell ref="I21:J21"/>
    <mergeCell ref="K21:L21"/>
    <mergeCell ref="K34:L34"/>
    <mergeCell ref="A89:C89"/>
    <mergeCell ref="A45:C45"/>
    <mergeCell ref="A58:C58"/>
    <mergeCell ref="A73:C74"/>
    <mergeCell ref="D47:D48"/>
    <mergeCell ref="E47:E48"/>
    <mergeCell ref="A47:C48"/>
    <mergeCell ref="A60:C61"/>
    <mergeCell ref="A71:C71"/>
    <mergeCell ref="D73:D74"/>
    <mergeCell ref="I86:J86"/>
    <mergeCell ref="M86:N86"/>
    <mergeCell ref="F47:F48"/>
    <mergeCell ref="G8:H8"/>
    <mergeCell ref="D21:D22"/>
    <mergeCell ref="E21:E22"/>
    <mergeCell ref="M21:N21"/>
    <mergeCell ref="D34:D35"/>
    <mergeCell ref="E34:E35"/>
    <mergeCell ref="F34:F35"/>
    <mergeCell ref="I8:J8"/>
    <mergeCell ref="K8:L8"/>
    <mergeCell ref="M8:N8"/>
    <mergeCell ref="A3:B3"/>
    <mergeCell ref="A1:B1"/>
    <mergeCell ref="A2:B2"/>
    <mergeCell ref="A4:B4"/>
    <mergeCell ref="A8:C9"/>
  </mergeCells>
  <pageMargins left="0.5" right="0.5" top="1.43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Summary'!B34</f>
        <v>XX</v>
      </c>
      <c r="D6" s="12" t="str">
        <f>'Bid Item 1 Summary'!C34</f>
        <v>Special Use - 3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17</v>
      </c>
      <c r="B10" s="17"/>
      <c r="C10" s="17"/>
      <c r="D10" s="192" t="s">
        <v>16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ht="12.75" customHeigh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ht="12.75" customHeigh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ht="12.75" customHeigh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ht="12.75" customHeigh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ht="12.75" customHeigh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ht="12.75" customHeigh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ht="12.75" customHeigh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2.75" customHeight="1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BASE ELEMENT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17</v>
      </c>
      <c r="B23" s="17"/>
      <c r="C23" s="17"/>
      <c r="D23" s="18" t="s">
        <v>16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ht="12.75" customHeigh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ht="12.75" customHeigh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ht="12.75" customHeigh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ht="12.75" customHeigh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ht="12.75" customHeigh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ht="12.75" customHeigh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ht="12.75" customHeigh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2.75" customHeight="1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BASE ELEMENT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ht="12.75" customHeigh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ht="12.75" customHeigh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ht="12.75" customHeigh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ht="12.75" customHeigh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ht="12.75" customHeigh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ht="12.75" customHeigh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ht="12.75" customHeigh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2.75" customHeight="1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ht="12.75" customHeigh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ht="12.75" customHeigh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ht="12.75" customHeigh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ht="12.75" customHeigh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ht="12.75" customHeigh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ht="12.75" customHeigh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ht="12.75" customHeigh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2.75" customHeight="1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ht="12.75" customHeigh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ht="12.75" customHeigh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ht="12.75" customHeigh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ht="12.75" customHeigh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ht="12.75" customHeigh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ht="12.75" customHeigh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ht="12.75" customHeigh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ht="12.75" customHeigh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2.75" customHeight="1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304"/>
      <c r="B84" s="305" t="s">
        <v>234</v>
      </c>
      <c r="C84" s="305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XX</v>
      </c>
      <c r="D85" s="12" t="str">
        <f>D6</f>
        <v>Special Use - 3</v>
      </c>
      <c r="G85" s="10"/>
      <c r="I85" s="10"/>
      <c r="K85" s="10"/>
    </row>
    <row r="86" spans="1:14" ht="20.100000000000001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XX</v>
      </c>
      <c r="B89" s="466"/>
      <c r="C89" s="467"/>
      <c r="D89" s="293" t="str">
        <f>D6</f>
        <v>Special Use - 3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322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4">
    <mergeCell ref="B83:C83"/>
    <mergeCell ref="B68:C68"/>
    <mergeCell ref="B69:C69"/>
    <mergeCell ref="B70:C70"/>
    <mergeCell ref="B76:C76"/>
    <mergeCell ref="B77:C77"/>
    <mergeCell ref="B78:C78"/>
    <mergeCell ref="B63:C63"/>
    <mergeCell ref="B64:C64"/>
    <mergeCell ref="B65:C65"/>
    <mergeCell ref="B66:C66"/>
    <mergeCell ref="B67:C67"/>
    <mergeCell ref="B82:C82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A21:C22"/>
    <mergeCell ref="A19:C19"/>
    <mergeCell ref="A32:C32"/>
    <mergeCell ref="A34:C35"/>
    <mergeCell ref="I47:J47"/>
    <mergeCell ref="F8:F9"/>
    <mergeCell ref="E8:E9"/>
    <mergeCell ref="D8:D9"/>
    <mergeCell ref="B11:C11"/>
    <mergeCell ref="B12:C12"/>
    <mergeCell ref="E73:E74"/>
    <mergeCell ref="F73:F74"/>
    <mergeCell ref="G73:H73"/>
    <mergeCell ref="I73:J73"/>
    <mergeCell ref="G47:H47"/>
    <mergeCell ref="K73:L73"/>
    <mergeCell ref="M73:N73"/>
    <mergeCell ref="A86:C87"/>
    <mergeCell ref="D86:D87"/>
    <mergeCell ref="E86:E87"/>
    <mergeCell ref="F86:F87"/>
    <mergeCell ref="G86:H86"/>
    <mergeCell ref="K86:L86"/>
    <mergeCell ref="B79:C79"/>
    <mergeCell ref="B80:C80"/>
    <mergeCell ref="B81:C81"/>
    <mergeCell ref="M47:N47"/>
    <mergeCell ref="D60:D61"/>
    <mergeCell ref="E60:E61"/>
    <mergeCell ref="F60:F61"/>
    <mergeCell ref="G60:H60"/>
    <mergeCell ref="I60:J60"/>
    <mergeCell ref="M60:N60"/>
    <mergeCell ref="K47:L47"/>
    <mergeCell ref="K60:L60"/>
    <mergeCell ref="G34:H34"/>
    <mergeCell ref="I34:J34"/>
    <mergeCell ref="M34:N34"/>
    <mergeCell ref="F21:F22"/>
    <mergeCell ref="G21:H21"/>
    <mergeCell ref="I21:J21"/>
    <mergeCell ref="K21:L21"/>
    <mergeCell ref="K34:L34"/>
    <mergeCell ref="A89:C89"/>
    <mergeCell ref="A45:C45"/>
    <mergeCell ref="A58:C58"/>
    <mergeCell ref="A73:C74"/>
    <mergeCell ref="D47:D48"/>
    <mergeCell ref="E47:E48"/>
    <mergeCell ref="A47:C48"/>
    <mergeCell ref="A60:C61"/>
    <mergeCell ref="A71:C71"/>
    <mergeCell ref="D73:D74"/>
    <mergeCell ref="I86:J86"/>
    <mergeCell ref="M86:N86"/>
    <mergeCell ref="F47:F48"/>
    <mergeCell ref="G8:H8"/>
    <mergeCell ref="D21:D22"/>
    <mergeCell ref="E21:E22"/>
    <mergeCell ref="M21:N21"/>
    <mergeCell ref="D34:D35"/>
    <mergeCell ref="E34:E35"/>
    <mergeCell ref="F34:F35"/>
    <mergeCell ref="I8:J8"/>
    <mergeCell ref="K8:L8"/>
    <mergeCell ref="M8:N8"/>
    <mergeCell ref="A3:B3"/>
    <mergeCell ref="A1:B1"/>
    <mergeCell ref="A2:B2"/>
    <mergeCell ref="A4:B4"/>
    <mergeCell ref="A8:C9"/>
  </mergeCells>
  <pageMargins left="0.5" right="0.5" top="1.44" bottom="0.48" header="0.68" footer="0.25"/>
  <pageSetup scale="76" fitToHeight="4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topLeftCell="C1" zoomScaleNormal="100" zoomScaleSheetLayoutView="100" workbookViewId="0">
      <selection activeCell="C7" sqref="C7"/>
    </sheetView>
  </sheetViews>
  <sheetFormatPr defaultRowHeight="12.75" x14ac:dyDescent="0.2"/>
  <cols>
    <col min="1" max="1" width="7.140625" customWidth="1"/>
    <col min="2" max="2" width="7.28515625" customWidth="1"/>
    <col min="3" max="3" width="37.28515625" customWidth="1"/>
    <col min="4" max="4" width="14.7109375" customWidth="1"/>
    <col min="5" max="5" width="15.7109375" customWidth="1"/>
    <col min="6" max="6" width="14.7109375" customWidth="1"/>
    <col min="7" max="7" width="15.7109375" customWidth="1"/>
    <col min="8" max="8" width="14.7109375" customWidth="1"/>
    <col min="9" max="9" width="15.7109375" customWidth="1"/>
    <col min="10" max="10" width="14.7109375" customWidth="1"/>
    <col min="11" max="11" width="15.7109375" customWidth="1"/>
    <col min="12" max="12" width="0.5703125" customWidth="1"/>
    <col min="13" max="13" width="14.7109375" customWidth="1"/>
    <col min="14" max="14" width="15.7109375" customWidth="1"/>
  </cols>
  <sheetData>
    <row r="1" spans="1:14" x14ac:dyDescent="0.2">
      <c r="A1" s="419" t="s">
        <v>342</v>
      </c>
      <c r="B1" s="419"/>
      <c r="C1" s="217" t="str">
        <f>'Basis of Estimate'!$D$4</f>
        <v>Project Name</v>
      </c>
      <c r="D1" s="216"/>
      <c r="E1" s="216"/>
      <c r="M1" s="25" t="s">
        <v>287</v>
      </c>
      <c r="N1" s="307" t="str">
        <f>'Basis of Estimate'!D9</f>
        <v>Estimator Name</v>
      </c>
    </row>
    <row r="2" spans="1:14" x14ac:dyDescent="0.2">
      <c r="A2" s="419" t="s">
        <v>341</v>
      </c>
      <c r="B2" s="419"/>
      <c r="C2" s="218" t="str">
        <f>'Basis of Estimate'!$D$5</f>
        <v>Park Name</v>
      </c>
      <c r="D2" s="216"/>
      <c r="E2" s="216"/>
      <c r="F2" s="24"/>
      <c r="J2" s="25"/>
      <c r="M2" s="25" t="s">
        <v>288</v>
      </c>
      <c r="N2" s="308" t="str">
        <f>'Basis of Estimate'!D8</f>
        <v>Estimate Date</v>
      </c>
    </row>
    <row r="3" spans="1:14" ht="12.95" customHeight="1" x14ac:dyDescent="0.2">
      <c r="A3" s="418" t="s">
        <v>340</v>
      </c>
      <c r="B3" s="418"/>
      <c r="C3" s="217" t="str">
        <f>'Basis of Estimate'!D6</f>
        <v>Park Alpha Code</v>
      </c>
      <c r="D3" s="215"/>
      <c r="E3" s="215"/>
      <c r="F3" s="24"/>
      <c r="J3" s="25"/>
      <c r="M3" s="25" t="s">
        <v>289</v>
      </c>
      <c r="N3" s="26"/>
    </row>
    <row r="4" spans="1:14" ht="12.95" customHeight="1" x14ac:dyDescent="0.2">
      <c r="A4" s="419" t="s">
        <v>339</v>
      </c>
      <c r="B4" s="419"/>
      <c r="C4" s="217" t="str">
        <f>'Basis of Estimate'!D7</f>
        <v>TBD or PMIS number if known</v>
      </c>
      <c r="D4" s="216"/>
      <c r="E4" s="216"/>
      <c r="F4" s="24"/>
      <c r="J4" s="28"/>
      <c r="M4" s="25" t="s">
        <v>288</v>
      </c>
      <c r="N4" s="27"/>
    </row>
    <row r="5" spans="1:14" ht="9.9499999999999993" customHeight="1" thickBot="1" x14ac:dyDescent="0.25">
      <c r="A5" s="22"/>
      <c r="B5" s="22"/>
      <c r="C5" s="23"/>
      <c r="D5" s="24"/>
      <c r="E5" s="24"/>
      <c r="F5" s="24"/>
      <c r="J5" s="25"/>
    </row>
    <row r="6" spans="1:14" ht="12.95" customHeight="1" x14ac:dyDescent="0.2">
      <c r="B6" s="116"/>
      <c r="C6" s="118" t="s">
        <v>310</v>
      </c>
      <c r="D6" s="423" t="s">
        <v>311</v>
      </c>
      <c r="E6" s="424"/>
      <c r="F6" s="119" t="s">
        <v>290</v>
      </c>
      <c r="G6" s="120" t="s">
        <v>291</v>
      </c>
      <c r="H6" s="30"/>
      <c r="I6" s="30"/>
      <c r="J6" s="25"/>
    </row>
    <row r="7" spans="1:14" ht="12.95" customHeight="1" thickBot="1" x14ac:dyDescent="0.25">
      <c r="B7" s="117"/>
      <c r="C7" s="282" t="s">
        <v>309</v>
      </c>
      <c r="D7" s="425" t="s">
        <v>311</v>
      </c>
      <c r="E7" s="426"/>
      <c r="F7" s="283">
        <v>0</v>
      </c>
      <c r="G7" s="284" t="s">
        <v>3</v>
      </c>
      <c r="H7" s="117"/>
      <c r="I7" s="117"/>
      <c r="J7" s="29"/>
      <c r="K7" s="24"/>
    </row>
    <row r="8" spans="1:14" ht="6" customHeight="1" thickBot="1" x14ac:dyDescent="0.25">
      <c r="A8" s="29"/>
      <c r="B8" s="29"/>
      <c r="C8" s="30"/>
      <c r="D8" s="29"/>
      <c r="E8" s="29"/>
      <c r="F8" s="29"/>
      <c r="G8" s="29"/>
      <c r="H8" s="29"/>
      <c r="I8" s="29"/>
      <c r="J8" s="29"/>
      <c r="K8" s="24"/>
    </row>
    <row r="9" spans="1:14" s="31" customFormat="1" ht="30" customHeight="1" thickTop="1" thickBot="1" x14ac:dyDescent="0.25">
      <c r="A9" s="219" t="s">
        <v>1</v>
      </c>
      <c r="B9" s="220" t="s">
        <v>277</v>
      </c>
      <c r="C9" s="221" t="s">
        <v>2</v>
      </c>
      <c r="D9" s="206" t="s">
        <v>230</v>
      </c>
      <c r="E9" s="205" t="s">
        <v>229</v>
      </c>
      <c r="F9" s="206" t="s">
        <v>312</v>
      </c>
      <c r="G9" s="207" t="s">
        <v>313</v>
      </c>
      <c r="H9" s="206" t="s">
        <v>314</v>
      </c>
      <c r="I9" s="207" t="s">
        <v>315</v>
      </c>
      <c r="J9" s="208" t="s">
        <v>284</v>
      </c>
      <c r="K9" s="209" t="s">
        <v>283</v>
      </c>
      <c r="L9" s="428"/>
      <c r="M9" s="210" t="s">
        <v>285</v>
      </c>
      <c r="N9" s="211" t="s">
        <v>286</v>
      </c>
    </row>
    <row r="10" spans="1:14" ht="12.95" customHeight="1" thickTop="1" x14ac:dyDescent="0.2">
      <c r="A10" s="91">
        <v>1</v>
      </c>
      <c r="B10" s="92" t="s">
        <v>258</v>
      </c>
      <c r="C10" s="285" t="s">
        <v>259</v>
      </c>
      <c r="D10" s="104" t="e">
        <f>'Item 1 - A10 - Foundations'!G89</f>
        <v>#DIV/0!</v>
      </c>
      <c r="E10" s="106">
        <f>'Item 1 - A10 - Foundations'!H89</f>
        <v>0</v>
      </c>
      <c r="F10" s="109" t="e">
        <f>'Item 1 - A10 - Foundations'!I89</f>
        <v>#DIV/0!</v>
      </c>
      <c r="G10" s="112">
        <f>'Item 1 - A10 - Foundations'!J89</f>
        <v>0</v>
      </c>
      <c r="H10" s="109" t="e">
        <f>'Item 1 - A10 - Foundations'!K89</f>
        <v>#DIV/0!</v>
      </c>
      <c r="I10" s="112">
        <f>'Item 1 - A10 - Foundations'!L89</f>
        <v>0</v>
      </c>
      <c r="J10" s="111" t="e">
        <f>'Item 1 - A10 - Foundations'!M89</f>
        <v>#DIV/0!</v>
      </c>
      <c r="K10" s="100">
        <f>'Item 1 - A10 - Foundations'!N89</f>
        <v>0</v>
      </c>
      <c r="L10" s="429"/>
      <c r="M10" s="114" t="e">
        <f t="shared" ref="M10:M34" si="0">J10*($K$48/$K$35)</f>
        <v>#DIV/0!</v>
      </c>
      <c r="N10" s="101" t="e">
        <f t="shared" ref="N10:N34" si="1">K10*($K$48/$K$35)</f>
        <v>#DIV/0!</v>
      </c>
    </row>
    <row r="11" spans="1:14" ht="12.95" customHeight="1" x14ac:dyDescent="0.2">
      <c r="A11" s="93">
        <v>2</v>
      </c>
      <c r="B11" s="92" t="s">
        <v>237</v>
      </c>
      <c r="C11" s="285" t="s">
        <v>260</v>
      </c>
      <c r="D11" s="104" t="e">
        <f>'Item 1-A20 Basement'!G89</f>
        <v>#DIV/0!</v>
      </c>
      <c r="E11" s="106">
        <f>'Item 1-A20 Basement'!H89</f>
        <v>0</v>
      </c>
      <c r="F11" s="109" t="e">
        <f>'Item 1-A20 Basement'!I89</f>
        <v>#DIV/0!</v>
      </c>
      <c r="G11" s="112">
        <f>'Item 1-A20 Basement'!J89</f>
        <v>0</v>
      </c>
      <c r="H11" s="109" t="e">
        <f>'Item 1-A20 Basement'!K89</f>
        <v>#DIV/0!</v>
      </c>
      <c r="I11" s="112">
        <f>'Item 1-A20 Basement'!L89</f>
        <v>0</v>
      </c>
      <c r="J11" s="111" t="e">
        <f>'Item 1-A20 Basement'!M89</f>
        <v>#DIV/0!</v>
      </c>
      <c r="K11" s="100">
        <f>'Item 1-A20 Basement'!N89</f>
        <v>0</v>
      </c>
      <c r="L11" s="429"/>
      <c r="M11" s="114" t="e">
        <f t="shared" si="0"/>
        <v>#DIV/0!</v>
      </c>
      <c r="N11" s="101" t="e">
        <f t="shared" si="1"/>
        <v>#DIV/0!</v>
      </c>
    </row>
    <row r="12" spans="1:14" ht="12.95" customHeight="1" x14ac:dyDescent="0.2">
      <c r="A12" s="93">
        <v>3</v>
      </c>
      <c r="B12" s="92" t="s">
        <v>238</v>
      </c>
      <c r="C12" s="285" t="s">
        <v>261</v>
      </c>
      <c r="D12" s="104" t="e">
        <f>'Item 1-B10 Superstructure'!G89</f>
        <v>#DIV/0!</v>
      </c>
      <c r="E12" s="106">
        <f>'Item 1-B10 Superstructure'!H89</f>
        <v>0</v>
      </c>
      <c r="F12" s="109" t="e">
        <f>'Item 1-B10 Superstructure'!I89</f>
        <v>#DIV/0!</v>
      </c>
      <c r="G12" s="112">
        <f>'Item 1-B10 Superstructure'!J89</f>
        <v>0</v>
      </c>
      <c r="H12" s="109" t="e">
        <f>'Item 1-B10 Superstructure'!K89</f>
        <v>#DIV/0!</v>
      </c>
      <c r="I12" s="112">
        <f>'Item 1-B10 Superstructure'!L89</f>
        <v>0</v>
      </c>
      <c r="J12" s="111" t="e">
        <f>'Item 1-B10 Superstructure'!M89</f>
        <v>#DIV/0!</v>
      </c>
      <c r="K12" s="100">
        <f>'Item 1-B10 Superstructure'!N89</f>
        <v>0</v>
      </c>
      <c r="L12" s="429"/>
      <c r="M12" s="114" t="e">
        <f t="shared" si="0"/>
        <v>#DIV/0!</v>
      </c>
      <c r="N12" s="101" t="e">
        <f t="shared" si="1"/>
        <v>#DIV/0!</v>
      </c>
    </row>
    <row r="13" spans="1:14" ht="12.95" customHeight="1" x14ac:dyDescent="0.2">
      <c r="A13" s="93">
        <v>4</v>
      </c>
      <c r="B13" s="92" t="s">
        <v>239</v>
      </c>
      <c r="C13" s="285" t="s">
        <v>262</v>
      </c>
      <c r="D13" s="104" t="e">
        <f>'Item 1-B20 Exterior Enclosure'!G89</f>
        <v>#DIV/0!</v>
      </c>
      <c r="E13" s="106">
        <f>'Item 1-B20 Exterior Enclosure'!H89</f>
        <v>0</v>
      </c>
      <c r="F13" s="109" t="e">
        <f>'Item 1-B20 Exterior Enclosure'!I89</f>
        <v>#DIV/0!</v>
      </c>
      <c r="G13" s="112">
        <f>'Item 1-B20 Exterior Enclosure'!J89</f>
        <v>0</v>
      </c>
      <c r="H13" s="109" t="e">
        <f>'Item 1-B20 Exterior Enclosure'!K89</f>
        <v>#DIV/0!</v>
      </c>
      <c r="I13" s="112">
        <f>'Item 1-B20 Exterior Enclosure'!L89</f>
        <v>0</v>
      </c>
      <c r="J13" s="111" t="e">
        <f>'Item 1-B20 Exterior Enclosure'!M89</f>
        <v>#DIV/0!</v>
      </c>
      <c r="K13" s="100">
        <f>'Item 1-B20 Exterior Enclosure'!N89</f>
        <v>0</v>
      </c>
      <c r="L13" s="429"/>
      <c r="M13" s="114" t="e">
        <f t="shared" si="0"/>
        <v>#DIV/0!</v>
      </c>
      <c r="N13" s="101" t="e">
        <f t="shared" si="1"/>
        <v>#DIV/0!</v>
      </c>
    </row>
    <row r="14" spans="1:14" ht="12.95" customHeight="1" x14ac:dyDescent="0.2">
      <c r="A14" s="93">
        <v>5</v>
      </c>
      <c r="B14" s="92" t="s">
        <v>240</v>
      </c>
      <c r="C14" s="285" t="s">
        <v>263</v>
      </c>
      <c r="D14" s="104" t="e">
        <f>'Item 1-B30 Roofing'!G89</f>
        <v>#DIV/0!</v>
      </c>
      <c r="E14" s="106">
        <f>'Item 1-B30 Roofing'!H89</f>
        <v>0</v>
      </c>
      <c r="F14" s="109" t="e">
        <f>'Item 1-B30 Roofing'!I89</f>
        <v>#DIV/0!</v>
      </c>
      <c r="G14" s="112">
        <f>'Item 1-B30 Roofing'!J89</f>
        <v>0</v>
      </c>
      <c r="H14" s="109" t="e">
        <f>'Item 1-B30 Roofing'!K89</f>
        <v>#DIV/0!</v>
      </c>
      <c r="I14" s="112">
        <f>'Item 1-B30 Roofing'!L89</f>
        <v>0</v>
      </c>
      <c r="J14" s="111" t="e">
        <f>'Item 1-B30 Roofing'!M89</f>
        <v>#DIV/0!</v>
      </c>
      <c r="K14" s="100">
        <f>'Item 1-B30 Roofing'!N89</f>
        <v>0</v>
      </c>
      <c r="L14" s="429"/>
      <c r="M14" s="114" t="e">
        <f t="shared" si="0"/>
        <v>#DIV/0!</v>
      </c>
      <c r="N14" s="101" t="e">
        <f t="shared" si="1"/>
        <v>#DIV/0!</v>
      </c>
    </row>
    <row r="15" spans="1:14" ht="12.95" customHeight="1" x14ac:dyDescent="0.2">
      <c r="A15" s="93">
        <v>6</v>
      </c>
      <c r="B15" s="92" t="s">
        <v>241</v>
      </c>
      <c r="C15" s="285" t="s">
        <v>264</v>
      </c>
      <c r="D15" s="104" t="e">
        <f>'Item 1-C10 Interior Construct.'!G89</f>
        <v>#DIV/0!</v>
      </c>
      <c r="E15" s="106">
        <f>'Item 1-C10 Interior Construct.'!H89</f>
        <v>0</v>
      </c>
      <c r="F15" s="109" t="e">
        <f>'Item 1-C10 Interior Construct.'!I89</f>
        <v>#DIV/0!</v>
      </c>
      <c r="G15" s="112">
        <f>'Item 1-C10 Interior Construct.'!J89</f>
        <v>0</v>
      </c>
      <c r="H15" s="109" t="e">
        <f>'Item 1-C10 Interior Construct.'!K89</f>
        <v>#DIV/0!</v>
      </c>
      <c r="I15" s="112">
        <f>'Item 1-C10 Interior Construct.'!L89</f>
        <v>0</v>
      </c>
      <c r="J15" s="111" t="e">
        <f>'Item 1-C10 Interior Construct.'!M89</f>
        <v>#DIV/0!</v>
      </c>
      <c r="K15" s="100">
        <f>'Item 1-C10 Interior Construct.'!N89</f>
        <v>0</v>
      </c>
      <c r="L15" s="429"/>
      <c r="M15" s="114" t="e">
        <f t="shared" si="0"/>
        <v>#DIV/0!</v>
      </c>
      <c r="N15" s="101" t="e">
        <f t="shared" si="1"/>
        <v>#DIV/0!</v>
      </c>
    </row>
    <row r="16" spans="1:14" ht="12.95" customHeight="1" x14ac:dyDescent="0.2">
      <c r="A16" s="93">
        <v>7</v>
      </c>
      <c r="B16" s="92" t="s">
        <v>242</v>
      </c>
      <c r="C16" s="285" t="s">
        <v>265</v>
      </c>
      <c r="D16" s="104" t="e">
        <f>'Item 1-C20 Stairs'!G89</f>
        <v>#DIV/0!</v>
      </c>
      <c r="E16" s="106">
        <f>'Item 1-C20 Stairs'!H89</f>
        <v>0</v>
      </c>
      <c r="F16" s="109" t="e">
        <f>'Item 1-C20 Stairs'!I89</f>
        <v>#DIV/0!</v>
      </c>
      <c r="G16" s="112">
        <f>'Item 1-C20 Stairs'!J89</f>
        <v>0</v>
      </c>
      <c r="H16" s="109" t="e">
        <f>'Item 1-C20 Stairs'!K89</f>
        <v>#DIV/0!</v>
      </c>
      <c r="I16" s="112">
        <f>'Item 1-C20 Stairs'!L89</f>
        <v>0</v>
      </c>
      <c r="J16" s="111" t="e">
        <f>'Item 1-C20 Stairs'!M89</f>
        <v>#DIV/0!</v>
      </c>
      <c r="K16" s="100">
        <f>'Item 1-C20 Stairs'!N89</f>
        <v>0</v>
      </c>
      <c r="L16" s="429"/>
      <c r="M16" s="114" t="e">
        <f t="shared" si="0"/>
        <v>#DIV/0!</v>
      </c>
      <c r="N16" s="101" t="e">
        <f t="shared" si="1"/>
        <v>#DIV/0!</v>
      </c>
    </row>
    <row r="17" spans="1:14" ht="12.95" customHeight="1" x14ac:dyDescent="0.2">
      <c r="A17" s="93">
        <v>8</v>
      </c>
      <c r="B17" s="92" t="s">
        <v>243</v>
      </c>
      <c r="C17" s="285" t="s">
        <v>266</v>
      </c>
      <c r="D17" s="104" t="e">
        <f>'Item 1-C30 Interior Finishes'!G89</f>
        <v>#DIV/0!</v>
      </c>
      <c r="E17" s="106">
        <f>'Item 1-C30 Interior Finishes'!H89</f>
        <v>0</v>
      </c>
      <c r="F17" s="109" t="e">
        <f>'Item 1-C30 Interior Finishes'!I89</f>
        <v>#DIV/0!</v>
      </c>
      <c r="G17" s="112">
        <f>'Item 1-C30 Interior Finishes'!J89</f>
        <v>0</v>
      </c>
      <c r="H17" s="109" t="e">
        <f>'Item 1-C30 Interior Finishes'!K89</f>
        <v>#DIV/0!</v>
      </c>
      <c r="I17" s="112">
        <f>'Item 1-C30 Interior Finishes'!L89</f>
        <v>0</v>
      </c>
      <c r="J17" s="111" t="e">
        <f>'Item 1-C30 Interior Finishes'!M89</f>
        <v>#DIV/0!</v>
      </c>
      <c r="K17" s="100">
        <f>'Item 1-C30 Interior Finishes'!N89</f>
        <v>0</v>
      </c>
      <c r="L17" s="429"/>
      <c r="M17" s="114" t="e">
        <f t="shared" si="0"/>
        <v>#DIV/0!</v>
      </c>
      <c r="N17" s="101" t="e">
        <f t="shared" si="1"/>
        <v>#DIV/0!</v>
      </c>
    </row>
    <row r="18" spans="1:14" ht="12.95" customHeight="1" x14ac:dyDescent="0.2">
      <c r="A18" s="93">
        <v>9</v>
      </c>
      <c r="B18" s="92" t="s">
        <v>244</v>
      </c>
      <c r="C18" s="285" t="s">
        <v>267</v>
      </c>
      <c r="D18" s="104" t="e">
        <f>'Item 1-D10 Conveying Systems'!G89</f>
        <v>#DIV/0!</v>
      </c>
      <c r="E18" s="106">
        <f>'Item 1-D10 Conveying Systems'!H89</f>
        <v>0</v>
      </c>
      <c r="F18" s="109" t="e">
        <f>'Item 1-D10 Conveying Systems'!I89</f>
        <v>#DIV/0!</v>
      </c>
      <c r="G18" s="112">
        <f>'Item 1-D10 Conveying Systems'!J89</f>
        <v>0</v>
      </c>
      <c r="H18" s="109" t="e">
        <f>'Item 1-D10 Conveying Systems'!K89</f>
        <v>#DIV/0!</v>
      </c>
      <c r="I18" s="112">
        <f>'Item 1-D10 Conveying Systems'!L89</f>
        <v>0</v>
      </c>
      <c r="J18" s="111" t="e">
        <f>'Item 1-D10 Conveying Systems'!M89</f>
        <v>#DIV/0!</v>
      </c>
      <c r="K18" s="100">
        <f>'Item 1-D10 Conveying Systems'!N89</f>
        <v>0</v>
      </c>
      <c r="L18" s="429"/>
      <c r="M18" s="114" t="e">
        <f t="shared" si="0"/>
        <v>#DIV/0!</v>
      </c>
      <c r="N18" s="101" t="e">
        <f t="shared" si="1"/>
        <v>#DIV/0!</v>
      </c>
    </row>
    <row r="19" spans="1:14" ht="12.95" customHeight="1" x14ac:dyDescent="0.2">
      <c r="A19" s="93">
        <v>10</v>
      </c>
      <c r="B19" s="92" t="s">
        <v>245</v>
      </c>
      <c r="C19" s="285" t="s">
        <v>268</v>
      </c>
      <c r="D19" s="104" t="e">
        <f>'Item 1-D20 Plumbing'!G89</f>
        <v>#DIV/0!</v>
      </c>
      <c r="E19" s="106">
        <f>'Item 1-D20 Plumbing'!H89</f>
        <v>0</v>
      </c>
      <c r="F19" s="109" t="e">
        <f>'Item 1-D20 Plumbing'!I89</f>
        <v>#DIV/0!</v>
      </c>
      <c r="G19" s="112">
        <f>'Item 1-D20 Plumbing'!J89</f>
        <v>0</v>
      </c>
      <c r="H19" s="109" t="e">
        <f>'Item 1-D20 Plumbing'!K89</f>
        <v>#DIV/0!</v>
      </c>
      <c r="I19" s="112">
        <f>'Item 1-D20 Plumbing'!L89</f>
        <v>0</v>
      </c>
      <c r="J19" s="111" t="e">
        <f>'Item 1-D20 Plumbing'!M89</f>
        <v>#DIV/0!</v>
      </c>
      <c r="K19" s="100">
        <f>'Item 1-D20 Plumbing'!N89</f>
        <v>0</v>
      </c>
      <c r="L19" s="429"/>
      <c r="M19" s="114" t="e">
        <f t="shared" si="0"/>
        <v>#DIV/0!</v>
      </c>
      <c r="N19" s="101" t="e">
        <f t="shared" si="1"/>
        <v>#DIV/0!</v>
      </c>
    </row>
    <row r="20" spans="1:14" ht="12.95" customHeight="1" x14ac:dyDescent="0.2">
      <c r="A20" s="93">
        <v>11</v>
      </c>
      <c r="B20" s="92" t="s">
        <v>246</v>
      </c>
      <c r="C20" s="285" t="s">
        <v>269</v>
      </c>
      <c r="D20" s="104" t="e">
        <f>'Item 1-D30 HVAC'!G128</f>
        <v>#DIV/0!</v>
      </c>
      <c r="E20" s="106">
        <f>'Item 1-D30 HVAC'!H128</f>
        <v>0</v>
      </c>
      <c r="F20" s="109" t="e">
        <f>'Item 1-D30 HVAC'!I128</f>
        <v>#DIV/0!</v>
      </c>
      <c r="G20" s="112">
        <f>'Item 1-D30 HVAC'!J128</f>
        <v>0</v>
      </c>
      <c r="H20" s="109" t="e">
        <f>'Item 1-D30 HVAC'!K128</f>
        <v>#DIV/0!</v>
      </c>
      <c r="I20" s="112">
        <f>'Item 1-D30 HVAC'!L128</f>
        <v>0</v>
      </c>
      <c r="J20" s="111" t="e">
        <f>'Item 1-D30 HVAC'!M128</f>
        <v>#DIV/0!</v>
      </c>
      <c r="K20" s="100">
        <f>'Item 1-D30 HVAC'!N128</f>
        <v>0</v>
      </c>
      <c r="L20" s="429"/>
      <c r="M20" s="114" t="e">
        <f t="shared" si="0"/>
        <v>#DIV/0!</v>
      </c>
      <c r="N20" s="101" t="e">
        <f t="shared" si="1"/>
        <v>#DIV/0!</v>
      </c>
    </row>
    <row r="21" spans="1:14" ht="12.95" customHeight="1" x14ac:dyDescent="0.2">
      <c r="A21" s="93">
        <v>12</v>
      </c>
      <c r="B21" s="92" t="s">
        <v>247</v>
      </c>
      <c r="C21" s="285" t="s">
        <v>270</v>
      </c>
      <c r="D21" s="104" t="e">
        <f>'Item 1-D40 Fire Protection'!G89</f>
        <v>#DIV/0!</v>
      </c>
      <c r="E21" s="106">
        <f>'Item 1-D40 Fire Protection'!H89</f>
        <v>0</v>
      </c>
      <c r="F21" s="109" t="e">
        <f>'Item 1-D40 Fire Protection'!I89</f>
        <v>#DIV/0!</v>
      </c>
      <c r="G21" s="112">
        <f>'Item 1-D40 Fire Protection'!J89</f>
        <v>0</v>
      </c>
      <c r="H21" s="109" t="e">
        <f>'Item 1-D40 Fire Protection'!K89</f>
        <v>#DIV/0!</v>
      </c>
      <c r="I21" s="112">
        <f>'Item 1-D40 Fire Protection'!L89</f>
        <v>0</v>
      </c>
      <c r="J21" s="111" t="e">
        <f>'Item 1-D40 Fire Protection'!M89</f>
        <v>#DIV/0!</v>
      </c>
      <c r="K21" s="100">
        <f>'Item 1-D40 Fire Protection'!N89</f>
        <v>0</v>
      </c>
      <c r="L21" s="429"/>
      <c r="M21" s="114" t="e">
        <f t="shared" si="0"/>
        <v>#DIV/0!</v>
      </c>
      <c r="N21" s="101" t="e">
        <f t="shared" si="1"/>
        <v>#DIV/0!</v>
      </c>
    </row>
    <row r="22" spans="1:14" ht="12.95" customHeight="1" x14ac:dyDescent="0.2">
      <c r="A22" s="93">
        <v>13</v>
      </c>
      <c r="B22" s="92" t="s">
        <v>248</v>
      </c>
      <c r="C22" s="285" t="s">
        <v>271</v>
      </c>
      <c r="D22" s="104" t="e">
        <f>'Item 1-D50 Electrical'!G89</f>
        <v>#DIV/0!</v>
      </c>
      <c r="E22" s="106">
        <f>'Item 1-D50 Electrical'!H89</f>
        <v>0</v>
      </c>
      <c r="F22" s="109" t="e">
        <f>'Item 1-D50 Electrical'!I89</f>
        <v>#DIV/0!</v>
      </c>
      <c r="G22" s="112">
        <f>'Item 1-D50 Electrical'!J89</f>
        <v>0</v>
      </c>
      <c r="H22" s="109" t="e">
        <f>'Item 1-D50 Electrical'!K89</f>
        <v>#DIV/0!</v>
      </c>
      <c r="I22" s="112">
        <f>'Item 1-D50 Electrical'!L89</f>
        <v>0</v>
      </c>
      <c r="J22" s="111" t="e">
        <f>'Item 1-D50 Electrical'!M89</f>
        <v>#DIV/0!</v>
      </c>
      <c r="K22" s="100">
        <f>'Item 1-D50 Electrical'!N89</f>
        <v>0</v>
      </c>
      <c r="L22" s="429"/>
      <c r="M22" s="114" t="e">
        <f t="shared" si="0"/>
        <v>#DIV/0!</v>
      </c>
      <c r="N22" s="101" t="e">
        <f t="shared" si="1"/>
        <v>#DIV/0!</v>
      </c>
    </row>
    <row r="23" spans="1:14" ht="12.95" customHeight="1" x14ac:dyDescent="0.2">
      <c r="A23" s="93">
        <v>14</v>
      </c>
      <c r="B23" s="92" t="s">
        <v>249</v>
      </c>
      <c r="C23" s="285" t="s">
        <v>272</v>
      </c>
      <c r="D23" s="104" t="e">
        <f>'Item 1-E10 Equipment'!G89</f>
        <v>#DIV/0!</v>
      </c>
      <c r="E23" s="106">
        <f>'Item 1-E10 Equipment'!H89</f>
        <v>0</v>
      </c>
      <c r="F23" s="109" t="e">
        <f>'Item 1-E10 Equipment'!I89</f>
        <v>#DIV/0!</v>
      </c>
      <c r="G23" s="112">
        <f>'Item 1-E10 Equipment'!J89</f>
        <v>0</v>
      </c>
      <c r="H23" s="109" t="e">
        <f>'Item 1-E10 Equipment'!K89</f>
        <v>#DIV/0!</v>
      </c>
      <c r="I23" s="112">
        <f>'Item 1-E10 Equipment'!L89</f>
        <v>0</v>
      </c>
      <c r="J23" s="111" t="e">
        <f>'Item 1-E10 Equipment'!M89</f>
        <v>#DIV/0!</v>
      </c>
      <c r="K23" s="100">
        <f>'Item 1-E10 Equipment'!N89</f>
        <v>0</v>
      </c>
      <c r="L23" s="429"/>
      <c r="M23" s="114" t="e">
        <f t="shared" si="0"/>
        <v>#DIV/0!</v>
      </c>
      <c r="N23" s="101" t="e">
        <f t="shared" si="1"/>
        <v>#DIV/0!</v>
      </c>
    </row>
    <row r="24" spans="1:14" ht="12.95" customHeight="1" x14ac:dyDescent="0.2">
      <c r="A24" s="93">
        <v>15</v>
      </c>
      <c r="B24" s="92" t="s">
        <v>278</v>
      </c>
      <c r="C24" s="285" t="s">
        <v>273</v>
      </c>
      <c r="D24" s="104" t="e">
        <f>'Item 1-E20 Furnishings'!G89</f>
        <v>#DIV/0!</v>
      </c>
      <c r="E24" s="106">
        <f>'Item 1-E20 Furnishings'!H89</f>
        <v>0</v>
      </c>
      <c r="F24" s="109" t="e">
        <f>'Item 1-E20 Furnishings'!I89</f>
        <v>#DIV/0!</v>
      </c>
      <c r="G24" s="112">
        <f>'Item 1-E20 Furnishings'!J89</f>
        <v>0</v>
      </c>
      <c r="H24" s="109" t="e">
        <f>'Item 1-E20 Furnishings'!K89</f>
        <v>#DIV/0!</v>
      </c>
      <c r="I24" s="112">
        <f>'Item 1-E20 Furnishings'!L89</f>
        <v>0</v>
      </c>
      <c r="J24" s="111" t="e">
        <f>'Item 1-E20 Furnishings'!M89</f>
        <v>#DIV/0!</v>
      </c>
      <c r="K24" s="100">
        <f>'Item 1-E20 Furnishings'!N89</f>
        <v>0</v>
      </c>
      <c r="L24" s="429"/>
      <c r="M24" s="114" t="e">
        <f t="shared" si="0"/>
        <v>#DIV/0!</v>
      </c>
      <c r="N24" s="101" t="e">
        <f t="shared" si="1"/>
        <v>#DIV/0!</v>
      </c>
    </row>
    <row r="25" spans="1:14" ht="12.95" customHeight="1" x14ac:dyDescent="0.2">
      <c r="A25" s="93">
        <v>16</v>
      </c>
      <c r="B25" s="92" t="s">
        <v>250</v>
      </c>
      <c r="C25" s="285" t="s">
        <v>274</v>
      </c>
      <c r="D25" s="104" t="e">
        <f>'Item 1-F10 Special Construction'!G89</f>
        <v>#DIV/0!</v>
      </c>
      <c r="E25" s="106">
        <f>'Item 1-F10 Special Construction'!H89</f>
        <v>0</v>
      </c>
      <c r="F25" s="109" t="e">
        <f>'Item 1-F10 Special Construction'!I89</f>
        <v>#DIV/0!</v>
      </c>
      <c r="G25" s="112">
        <f>'Item 1-F10 Special Construction'!J89</f>
        <v>0</v>
      </c>
      <c r="H25" s="109" t="e">
        <f>'Item 1-F10 Special Construction'!K89</f>
        <v>#DIV/0!</v>
      </c>
      <c r="I25" s="112">
        <f>'Item 1-F10 Special Construction'!L89</f>
        <v>0</v>
      </c>
      <c r="J25" s="111" t="e">
        <f>'Item 1-F10 Special Construction'!M89</f>
        <v>#DIV/0!</v>
      </c>
      <c r="K25" s="100">
        <f>'Item 1-F10 Special Construction'!N89</f>
        <v>0</v>
      </c>
      <c r="L25" s="429"/>
      <c r="M25" s="114" t="e">
        <f t="shared" si="0"/>
        <v>#DIV/0!</v>
      </c>
      <c r="N25" s="101" t="e">
        <f t="shared" si="1"/>
        <v>#DIV/0!</v>
      </c>
    </row>
    <row r="26" spans="1:14" ht="12.95" customHeight="1" x14ac:dyDescent="0.2">
      <c r="A26" s="93">
        <v>17</v>
      </c>
      <c r="B26" s="92" t="s">
        <v>251</v>
      </c>
      <c r="C26" s="285" t="s">
        <v>275</v>
      </c>
      <c r="D26" s="104" t="e">
        <f>'Item 1-F20 Selective Demo.'!G89</f>
        <v>#DIV/0!</v>
      </c>
      <c r="E26" s="106">
        <f>'Item 1-F20 Selective Demo.'!H89</f>
        <v>0</v>
      </c>
      <c r="F26" s="109" t="e">
        <f>'Item 1-F20 Selective Demo.'!I89</f>
        <v>#DIV/0!</v>
      </c>
      <c r="G26" s="112">
        <f>'Item 1-F20 Selective Demo.'!J89</f>
        <v>0</v>
      </c>
      <c r="H26" s="109" t="e">
        <f>'Item 1-F20 Selective Demo.'!K89</f>
        <v>#DIV/0!</v>
      </c>
      <c r="I26" s="112">
        <f>'Item 1-F20 Selective Demo.'!L89</f>
        <v>0</v>
      </c>
      <c r="J26" s="111" t="e">
        <f>'Item 1-F20 Selective Demo.'!M$89</f>
        <v>#DIV/0!</v>
      </c>
      <c r="K26" s="100">
        <f>'Item 1-F20 Selective Demo.'!N$89</f>
        <v>0</v>
      </c>
      <c r="L26" s="429"/>
      <c r="M26" s="114" t="e">
        <f t="shared" si="0"/>
        <v>#DIV/0!</v>
      </c>
      <c r="N26" s="101" t="e">
        <f t="shared" si="1"/>
        <v>#DIV/0!</v>
      </c>
    </row>
    <row r="27" spans="1:14" ht="12.95" customHeight="1" x14ac:dyDescent="0.2">
      <c r="A27" s="93">
        <v>18</v>
      </c>
      <c r="B27" s="92" t="s">
        <v>252</v>
      </c>
      <c r="C27" s="285" t="s">
        <v>276</v>
      </c>
      <c r="D27" s="104" t="e">
        <f>'Item 1-G10 Site Preparation'!G89</f>
        <v>#DIV/0!</v>
      </c>
      <c r="E27" s="106">
        <f>'Item 1-G10 Site Preparation'!H89</f>
        <v>0</v>
      </c>
      <c r="F27" s="109" t="e">
        <f>'Item 1-G10 Site Preparation'!I89</f>
        <v>#DIV/0!</v>
      </c>
      <c r="G27" s="112">
        <f>'Item 1-G10 Site Preparation'!J89</f>
        <v>0</v>
      </c>
      <c r="H27" s="109" t="e">
        <f>'Item 1-G10 Site Preparation'!K89</f>
        <v>#DIV/0!</v>
      </c>
      <c r="I27" s="112">
        <f>'Item 1-G10 Site Preparation'!L89</f>
        <v>0</v>
      </c>
      <c r="J27" s="111" t="e">
        <f>'Item 1-G10 Site Preparation'!M$89</f>
        <v>#DIV/0!</v>
      </c>
      <c r="K27" s="100">
        <f>'Item 1-G10 Site Preparation'!N$89</f>
        <v>0</v>
      </c>
      <c r="L27" s="429"/>
      <c r="M27" s="114" t="e">
        <f t="shared" si="0"/>
        <v>#DIV/0!</v>
      </c>
      <c r="N27" s="101" t="e">
        <f t="shared" si="1"/>
        <v>#DIV/0!</v>
      </c>
    </row>
    <row r="28" spans="1:14" ht="12.95" customHeight="1" x14ac:dyDescent="0.2">
      <c r="A28" s="93">
        <v>19</v>
      </c>
      <c r="B28" s="92" t="s">
        <v>253</v>
      </c>
      <c r="C28" s="285" t="s">
        <v>279</v>
      </c>
      <c r="D28" s="104" t="e">
        <f>'Item 1-G20  Site Improvements'!G89</f>
        <v>#DIV/0!</v>
      </c>
      <c r="E28" s="106">
        <f>'Item 1-G20  Site Improvements'!H89</f>
        <v>0</v>
      </c>
      <c r="F28" s="109" t="e">
        <f>'Item 1-G20  Site Improvements'!I89</f>
        <v>#DIV/0!</v>
      </c>
      <c r="G28" s="112">
        <f>'Item 1-G20  Site Improvements'!J89</f>
        <v>0</v>
      </c>
      <c r="H28" s="109" t="e">
        <f>'Item 1-G20  Site Improvements'!K89</f>
        <v>#DIV/0!</v>
      </c>
      <c r="I28" s="112">
        <f>'Item 1-G20  Site Improvements'!L89</f>
        <v>0</v>
      </c>
      <c r="J28" s="111" t="e">
        <f>'Item 1-G20  Site Improvements'!M$89</f>
        <v>#DIV/0!</v>
      </c>
      <c r="K28" s="100">
        <f>'Item 1-G20  Site Improvements'!N$89</f>
        <v>0</v>
      </c>
      <c r="L28" s="429"/>
      <c r="M28" s="114" t="e">
        <f t="shared" si="0"/>
        <v>#DIV/0!</v>
      </c>
      <c r="N28" s="101" t="e">
        <f t="shared" si="1"/>
        <v>#DIV/0!</v>
      </c>
    </row>
    <row r="29" spans="1:14" ht="12.95" customHeight="1" x14ac:dyDescent="0.2">
      <c r="A29" s="93">
        <v>20</v>
      </c>
      <c r="B29" s="92" t="s">
        <v>254</v>
      </c>
      <c r="C29" s="285" t="s">
        <v>280</v>
      </c>
      <c r="D29" s="104" t="e">
        <f>'Item 1-G30  Site Mechanical'!G102</f>
        <v>#DIV/0!</v>
      </c>
      <c r="E29" s="106">
        <f>'Item 1-G30  Site Mechanical'!H102</f>
        <v>0</v>
      </c>
      <c r="F29" s="109" t="e">
        <f>'Item 1-G30  Site Mechanical'!I102</f>
        <v>#DIV/0!</v>
      </c>
      <c r="G29" s="112">
        <f>'Item 1-G30  Site Mechanical'!J102</f>
        <v>0</v>
      </c>
      <c r="H29" s="109" t="e">
        <f>'Item 1-G30  Site Mechanical'!K102</f>
        <v>#DIV/0!</v>
      </c>
      <c r="I29" s="112">
        <f>'Item 1-G30  Site Mechanical'!L102</f>
        <v>0</v>
      </c>
      <c r="J29" s="111" t="e">
        <f>'Item 1-G30  Site Mechanical'!M$102</f>
        <v>#DIV/0!</v>
      </c>
      <c r="K29" s="100">
        <f>'Item 1-G30  Site Mechanical'!N$102</f>
        <v>0</v>
      </c>
      <c r="L29" s="429"/>
      <c r="M29" s="114" t="e">
        <f t="shared" si="0"/>
        <v>#DIV/0!</v>
      </c>
      <c r="N29" s="101" t="e">
        <f t="shared" si="1"/>
        <v>#DIV/0!</v>
      </c>
    </row>
    <row r="30" spans="1:14" ht="12.95" customHeight="1" x14ac:dyDescent="0.2">
      <c r="A30" s="93">
        <v>21</v>
      </c>
      <c r="B30" s="92" t="s">
        <v>255</v>
      </c>
      <c r="C30" s="285" t="s">
        <v>281</v>
      </c>
      <c r="D30" s="104" t="e">
        <f>'Item 1-G40  Site Electrical'!G89</f>
        <v>#DIV/0!</v>
      </c>
      <c r="E30" s="106">
        <f>'Item 1-G40  Site Electrical'!H89</f>
        <v>0</v>
      </c>
      <c r="F30" s="109" t="e">
        <f>'Item 1-G40  Site Electrical'!I89</f>
        <v>#DIV/0!</v>
      </c>
      <c r="G30" s="112">
        <f>'Item 1-G40  Site Electrical'!J89</f>
        <v>0</v>
      </c>
      <c r="H30" s="109" t="e">
        <f>'Item 1-G40  Site Electrical'!K89</f>
        <v>#DIV/0!</v>
      </c>
      <c r="I30" s="112">
        <f>'Item 1-G40  Site Electrical'!L89</f>
        <v>0</v>
      </c>
      <c r="J30" s="111" t="e">
        <f>'Item 1-G40  Site Electrical'!M$89</f>
        <v>#DIV/0!</v>
      </c>
      <c r="K30" s="100">
        <f>'Item 1-G40  Site Electrical'!N$89</f>
        <v>0</v>
      </c>
      <c r="L30" s="429"/>
      <c r="M30" s="114" t="e">
        <f t="shared" si="0"/>
        <v>#DIV/0!</v>
      </c>
      <c r="N30" s="101" t="e">
        <f t="shared" si="1"/>
        <v>#DIV/0!</v>
      </c>
    </row>
    <row r="31" spans="1:14" ht="12.95" customHeight="1" x14ac:dyDescent="0.2">
      <c r="A31" s="93">
        <v>22</v>
      </c>
      <c r="B31" s="92" t="s">
        <v>256</v>
      </c>
      <c r="C31" s="285" t="s">
        <v>282</v>
      </c>
      <c r="D31" s="104" t="e">
        <f>'Item 1-G50 Other Site Const.'!G89</f>
        <v>#DIV/0!</v>
      </c>
      <c r="E31" s="106">
        <f>'Item 1-G50 Other Site Const.'!H89</f>
        <v>0</v>
      </c>
      <c r="F31" s="109" t="e">
        <f>'Item 1-G50 Other Site Const.'!I89</f>
        <v>#DIV/0!</v>
      </c>
      <c r="G31" s="112">
        <f>'Item 1-G50 Other Site Const.'!J89</f>
        <v>0</v>
      </c>
      <c r="H31" s="109" t="e">
        <f>'Item 1-G50 Other Site Const.'!K89</f>
        <v>#DIV/0!</v>
      </c>
      <c r="I31" s="112">
        <f>'Item 1-G50 Other Site Const.'!L89</f>
        <v>0</v>
      </c>
      <c r="J31" s="111" t="e">
        <f>'Item 1-G50 Other Site Const.'!M$89</f>
        <v>#DIV/0!</v>
      </c>
      <c r="K31" s="100">
        <f>'Item 1-G50 Other Site Const.'!N$89</f>
        <v>0</v>
      </c>
      <c r="L31" s="429"/>
      <c r="M31" s="114" t="e">
        <f t="shared" si="0"/>
        <v>#DIV/0!</v>
      </c>
      <c r="N31" s="101" t="e">
        <f t="shared" si="1"/>
        <v>#DIV/0!</v>
      </c>
    </row>
    <row r="32" spans="1:14" ht="12.95" customHeight="1" x14ac:dyDescent="0.2">
      <c r="A32" s="93">
        <v>23</v>
      </c>
      <c r="B32" s="92" t="s">
        <v>257</v>
      </c>
      <c r="C32" s="286" t="s">
        <v>37</v>
      </c>
      <c r="D32" s="104" t="e">
        <f>'Item 1-Special Use 1'!G89</f>
        <v>#DIV/0!</v>
      </c>
      <c r="E32" s="106">
        <f>'Item 1-Special Use 1'!H89</f>
        <v>0</v>
      </c>
      <c r="F32" s="109" t="e">
        <f>'Item 1-Special Use 1'!I89</f>
        <v>#DIV/0!</v>
      </c>
      <c r="G32" s="112">
        <f>'Item 1-Special Use 1'!J89</f>
        <v>0</v>
      </c>
      <c r="H32" s="109" t="e">
        <f>'Item 1-Special Use 1'!K89</f>
        <v>#DIV/0!</v>
      </c>
      <c r="I32" s="112">
        <f>'Item 1-Special Use 1'!L89</f>
        <v>0</v>
      </c>
      <c r="J32" s="111" t="e">
        <f>'Item 1-Special Use 1'!M$89</f>
        <v>#DIV/0!</v>
      </c>
      <c r="K32" s="100">
        <f>'Item 1-Special Use 1'!N$89</f>
        <v>0</v>
      </c>
      <c r="L32" s="429"/>
      <c r="M32" s="114" t="e">
        <f t="shared" si="0"/>
        <v>#DIV/0!</v>
      </c>
      <c r="N32" s="101" t="e">
        <f t="shared" si="1"/>
        <v>#DIV/0!</v>
      </c>
    </row>
    <row r="33" spans="1:14" ht="12.95" customHeight="1" x14ac:dyDescent="0.2">
      <c r="A33" s="93">
        <v>24</v>
      </c>
      <c r="B33" s="92" t="s">
        <v>257</v>
      </c>
      <c r="C33" s="286" t="s">
        <v>38</v>
      </c>
      <c r="D33" s="104" t="e">
        <f>'Item 1-Special Use 2'!G89</f>
        <v>#DIV/0!</v>
      </c>
      <c r="E33" s="106">
        <f>'Item 1-Special Use 2'!H89</f>
        <v>0</v>
      </c>
      <c r="F33" s="109" t="e">
        <f>'Item 1-Special Use 2'!I89</f>
        <v>#DIV/0!</v>
      </c>
      <c r="G33" s="112">
        <f>'Item 1-Special Use 2'!J89</f>
        <v>0</v>
      </c>
      <c r="H33" s="109" t="e">
        <f>'Item 1-Special Use 2'!K89</f>
        <v>#DIV/0!</v>
      </c>
      <c r="I33" s="112">
        <f>'Item 1-Special Use 2'!L89</f>
        <v>0</v>
      </c>
      <c r="J33" s="111" t="e">
        <f>'Item 1-Special Use 2'!M$89</f>
        <v>#DIV/0!</v>
      </c>
      <c r="K33" s="100">
        <f>'Item 1-Special Use 2'!N$89</f>
        <v>0</v>
      </c>
      <c r="L33" s="429"/>
      <c r="M33" s="114" t="e">
        <f t="shared" si="0"/>
        <v>#DIV/0!</v>
      </c>
      <c r="N33" s="101" t="e">
        <f t="shared" si="1"/>
        <v>#DIV/0!</v>
      </c>
    </row>
    <row r="34" spans="1:14" ht="12.95" customHeight="1" thickBot="1" x14ac:dyDescent="0.25">
      <c r="A34" s="129">
        <v>25</v>
      </c>
      <c r="B34" s="130" t="s">
        <v>257</v>
      </c>
      <c r="C34" s="286" t="s">
        <v>39</v>
      </c>
      <c r="D34" s="104" t="e">
        <f>'Item 1 -Special Use 3'!G89</f>
        <v>#DIV/0!</v>
      </c>
      <c r="E34" s="106">
        <f>'Item 1 -Special Use 3'!H89</f>
        <v>0</v>
      </c>
      <c r="F34" s="109" t="e">
        <f>'Item 1 -Special Use 3'!I89</f>
        <v>#DIV/0!</v>
      </c>
      <c r="G34" s="112">
        <f>'Item 1 -Special Use 3'!J89</f>
        <v>0</v>
      </c>
      <c r="H34" s="109" t="e">
        <f>'Item 1 -Special Use 3'!K89</f>
        <v>#DIV/0!</v>
      </c>
      <c r="I34" s="112">
        <f>'Item 1 -Special Use 3'!L89</f>
        <v>0</v>
      </c>
      <c r="J34" s="111" t="e">
        <f>'Item 1 -Special Use 3'!M$89</f>
        <v>#DIV/0!</v>
      </c>
      <c r="K34" s="100">
        <f>'Item 1 -Special Use 3'!N$89</f>
        <v>0</v>
      </c>
      <c r="L34" s="429"/>
      <c r="M34" s="114" t="e">
        <f t="shared" si="0"/>
        <v>#DIV/0!</v>
      </c>
      <c r="N34" s="101" t="e">
        <f t="shared" si="1"/>
        <v>#DIV/0!</v>
      </c>
    </row>
    <row r="35" spans="1:14" ht="12.95" customHeight="1" thickTop="1" thickBot="1" x14ac:dyDescent="0.25">
      <c r="A35" s="128"/>
      <c r="B35" s="121"/>
      <c r="C35" s="84" t="s">
        <v>9</v>
      </c>
      <c r="D35" s="105" t="e">
        <f t="shared" ref="D35:K35" si="2">SUM(D10:D34)</f>
        <v>#DIV/0!</v>
      </c>
      <c r="E35" s="107">
        <f t="shared" si="2"/>
        <v>0</v>
      </c>
      <c r="F35" s="110" t="e">
        <f t="shared" si="2"/>
        <v>#DIV/0!</v>
      </c>
      <c r="G35" s="113">
        <f t="shared" si="2"/>
        <v>0</v>
      </c>
      <c r="H35" s="110" t="e">
        <f>SUM(H10:H34)</f>
        <v>#DIV/0!</v>
      </c>
      <c r="I35" s="113">
        <f>SUM(I10:I34)</f>
        <v>0</v>
      </c>
      <c r="J35" s="108" t="e">
        <f t="shared" si="2"/>
        <v>#DIV/0!</v>
      </c>
      <c r="K35" s="67">
        <f t="shared" si="2"/>
        <v>0</v>
      </c>
      <c r="L35" s="429"/>
      <c r="M35" s="115" t="e">
        <f>SUM(M10:M34)</f>
        <v>#DIV/0!</v>
      </c>
      <c r="N35" s="102" t="e">
        <f>SUM(N10:N34)</f>
        <v>#DIV/0!</v>
      </c>
    </row>
    <row r="36" spans="1:14" ht="15" customHeight="1" thickTop="1" thickBot="1" x14ac:dyDescent="0.25">
      <c r="A36" s="430" t="s">
        <v>347</v>
      </c>
      <c r="B36" s="431"/>
      <c r="C36" s="431"/>
      <c r="D36" s="432"/>
      <c r="E36" s="287">
        <v>0</v>
      </c>
      <c r="F36" s="134"/>
      <c r="G36" s="324">
        <v>0</v>
      </c>
      <c r="H36" s="134"/>
      <c r="I36" s="324">
        <v>0</v>
      </c>
      <c r="J36" s="132">
        <f>E36+G36</f>
        <v>0</v>
      </c>
      <c r="K36" s="131">
        <f>E36+G36</f>
        <v>0</v>
      </c>
      <c r="L36" s="139"/>
      <c r="M36" s="435" t="s">
        <v>292</v>
      </c>
      <c r="N36" s="436"/>
    </row>
    <row r="37" spans="1:14" s="16" customFormat="1" ht="12.95" customHeight="1" thickTop="1" thickBot="1" x14ac:dyDescent="0.25">
      <c r="A37" s="138"/>
      <c r="B37" s="137"/>
      <c r="C37" s="433" t="s">
        <v>294</v>
      </c>
      <c r="D37" s="434"/>
      <c r="E37" s="133">
        <f>E35-E36</f>
        <v>0</v>
      </c>
      <c r="F37" s="136"/>
      <c r="G37" s="135">
        <f>G35-G36</f>
        <v>0</v>
      </c>
      <c r="H37" s="136"/>
      <c r="I37" s="135">
        <f>I35-I36</f>
        <v>0</v>
      </c>
      <c r="J37" s="137"/>
      <c r="K37" s="140">
        <f>K35-K36</f>
        <v>0</v>
      </c>
      <c r="L37" s="141"/>
      <c r="M37" s="437"/>
      <c r="N37" s="438"/>
    </row>
    <row r="38" spans="1:14" ht="12.95" customHeight="1" thickBot="1" x14ac:dyDescent="0.25">
      <c r="A38" s="96"/>
      <c r="B38" s="60"/>
      <c r="C38" s="87" t="s">
        <v>20</v>
      </c>
      <c r="D38" s="76">
        <f>'Basis of Estimate'!F42</f>
        <v>0</v>
      </c>
      <c r="E38" s="60"/>
      <c r="F38" s="60"/>
      <c r="G38" s="60"/>
      <c r="H38" s="60"/>
      <c r="I38" s="60"/>
      <c r="J38" s="60"/>
      <c r="K38" s="66">
        <f>D38*K37</f>
        <v>0</v>
      </c>
      <c r="L38" s="142"/>
      <c r="M38" s="439"/>
      <c r="N38" s="440"/>
    </row>
    <row r="39" spans="1:14" ht="12.95" customHeight="1" thickTop="1" thickBot="1" x14ac:dyDescent="0.25">
      <c r="A39" s="97"/>
      <c r="B39" s="61"/>
      <c r="C39" s="88" t="s">
        <v>5</v>
      </c>
      <c r="D39" s="77"/>
      <c r="E39" s="61"/>
      <c r="F39" s="61"/>
      <c r="G39" s="61"/>
      <c r="H39" s="61"/>
      <c r="I39" s="61"/>
      <c r="J39" s="61"/>
      <c r="K39" s="70">
        <f>SUM(K38:K38)+K35</f>
        <v>0</v>
      </c>
      <c r="L39" s="142"/>
      <c r="M39" s="439"/>
      <c r="N39" s="440"/>
    </row>
    <row r="40" spans="1:14" ht="12.95" customHeight="1" x14ac:dyDescent="0.2">
      <c r="A40" s="94"/>
      <c r="B40" s="62"/>
      <c r="C40" s="85" t="s">
        <v>21</v>
      </c>
      <c r="D40" s="74">
        <f>'Basis of Estimate'!F43</f>
        <v>0</v>
      </c>
      <c r="E40" s="443" t="s">
        <v>300</v>
      </c>
      <c r="F40" s="444"/>
      <c r="G40" s="444"/>
      <c r="H40" s="444"/>
      <c r="I40" s="444"/>
      <c r="J40" s="445"/>
      <c r="K40" s="68">
        <f>(K$39-K$36)*D40</f>
        <v>0</v>
      </c>
      <c r="L40" s="142"/>
      <c r="M40" s="439"/>
      <c r="N40" s="440"/>
    </row>
    <row r="41" spans="1:14" ht="12.95" customHeight="1" thickBot="1" x14ac:dyDescent="0.25">
      <c r="A41" s="95"/>
      <c r="B41" s="63"/>
      <c r="C41" s="86" t="s">
        <v>59</v>
      </c>
      <c r="D41" s="75">
        <f>'Basis of Estimate'!F44</f>
        <v>0</v>
      </c>
      <c r="E41" s="420" t="s">
        <v>300</v>
      </c>
      <c r="F41" s="421"/>
      <c r="G41" s="421"/>
      <c r="H41" s="421"/>
      <c r="I41" s="421"/>
      <c r="J41" s="422"/>
      <c r="K41" s="69">
        <f>(K$39-K$36)*D41</f>
        <v>0</v>
      </c>
      <c r="L41" s="142"/>
      <c r="M41" s="439"/>
      <c r="N41" s="440"/>
    </row>
    <row r="42" spans="1:14" ht="12.95" customHeight="1" thickTop="1" thickBot="1" x14ac:dyDescent="0.25">
      <c r="A42" s="97"/>
      <c r="B42" s="61"/>
      <c r="C42" s="88" t="s">
        <v>6</v>
      </c>
      <c r="D42" s="78"/>
      <c r="E42" s="61"/>
      <c r="F42" s="61"/>
      <c r="G42" s="61"/>
      <c r="H42" s="61"/>
      <c r="I42" s="61"/>
      <c r="J42" s="61"/>
      <c r="K42" s="70">
        <f>SUM(K39:K41)</f>
        <v>0</v>
      </c>
      <c r="L42" s="142"/>
      <c r="M42" s="439"/>
      <c r="N42" s="440"/>
    </row>
    <row r="43" spans="1:14" ht="12.95" customHeight="1" x14ac:dyDescent="0.2">
      <c r="A43" s="94"/>
      <c r="B43" s="65"/>
      <c r="C43" s="89" t="s">
        <v>34</v>
      </c>
      <c r="D43" s="74">
        <f>'Basis of Estimate'!F45</f>
        <v>0</v>
      </c>
      <c r="E43" s="62"/>
      <c r="F43" s="62"/>
      <c r="G43" s="62"/>
      <c r="H43" s="62"/>
      <c r="I43" s="62"/>
      <c r="J43" s="62"/>
      <c r="K43" s="68">
        <f>(K$42-K$36)*D43</f>
        <v>0</v>
      </c>
      <c r="L43" s="142"/>
      <c r="M43" s="439"/>
      <c r="N43" s="440"/>
    </row>
    <row r="44" spans="1:14" ht="12.95" customHeight="1" thickBot="1" x14ac:dyDescent="0.25">
      <c r="A44" s="96"/>
      <c r="B44" s="60"/>
      <c r="C44" s="87" t="s">
        <v>35</v>
      </c>
      <c r="D44" s="76">
        <f>'Basis of Estimate'!F46</f>
        <v>0</v>
      </c>
      <c r="E44" s="60"/>
      <c r="F44" s="60"/>
      <c r="G44" s="60"/>
      <c r="H44" s="60"/>
      <c r="I44" s="60"/>
      <c r="J44" s="60"/>
      <c r="K44" s="66">
        <f>(K$42-K$36)*D44</f>
        <v>0</v>
      </c>
      <c r="L44" s="142"/>
      <c r="M44" s="439"/>
      <c r="N44" s="440"/>
    </row>
    <row r="45" spans="1:14" ht="12.95" customHeight="1" thickTop="1" thickBot="1" x14ac:dyDescent="0.25">
      <c r="A45" s="97"/>
      <c r="B45" s="61"/>
      <c r="C45" s="88" t="s">
        <v>7</v>
      </c>
      <c r="D45" s="78"/>
      <c r="E45" s="61"/>
      <c r="F45" s="61"/>
      <c r="G45" s="61"/>
      <c r="H45" s="61"/>
      <c r="I45" s="61"/>
      <c r="J45" s="61"/>
      <c r="K45" s="70">
        <f>SUM(K42:K44)</f>
        <v>0</v>
      </c>
      <c r="L45" s="142"/>
      <c r="M45" s="439"/>
      <c r="N45" s="440"/>
    </row>
    <row r="46" spans="1:14" ht="12.95" customHeight="1" thickBot="1" x14ac:dyDescent="0.25">
      <c r="A46" s="94"/>
      <c r="B46" s="65"/>
      <c r="C46" s="89" t="s">
        <v>60</v>
      </c>
      <c r="D46" s="74">
        <f>'Basis of Estimate'!F47</f>
        <v>0</v>
      </c>
      <c r="E46" s="65"/>
      <c r="F46" s="65"/>
      <c r="G46" s="65"/>
      <c r="H46" s="65"/>
      <c r="I46" s="65"/>
      <c r="J46" s="62"/>
      <c r="K46" s="68">
        <f>D46*K45</f>
        <v>0</v>
      </c>
      <c r="L46" s="142"/>
      <c r="M46" s="439"/>
      <c r="N46" s="440"/>
    </row>
    <row r="47" spans="1:14" ht="12.95" customHeight="1" thickBot="1" x14ac:dyDescent="0.25">
      <c r="A47" s="98"/>
      <c r="B47" s="83"/>
      <c r="C47" s="90" t="s">
        <v>33</v>
      </c>
      <c r="D47" s="79">
        <f>'Basis of Estimate'!F49</f>
        <v>0</v>
      </c>
      <c r="E47" s="81" t="s">
        <v>19</v>
      </c>
      <c r="F47" s="80" t="s">
        <v>293</v>
      </c>
      <c r="G47" s="82">
        <f>'Basis of Estimate'!$F48</f>
        <v>0</v>
      </c>
      <c r="H47" s="162"/>
      <c r="I47" s="162"/>
      <c r="J47" s="160" t="s">
        <v>305</v>
      </c>
      <c r="K47" s="144">
        <f>-FV('Basis of Estimate'!F48,'Basis of Estimate'!F49/12,0,(K45+K36+K46))-(K45+K36+K46)</f>
        <v>0</v>
      </c>
      <c r="L47" s="142"/>
      <c r="M47" s="439"/>
      <c r="N47" s="440"/>
    </row>
    <row r="48" spans="1:14" ht="14.1" customHeight="1" thickBot="1" x14ac:dyDescent="0.3">
      <c r="A48" s="99"/>
      <c r="B48" s="58"/>
      <c r="C48" s="72" t="s">
        <v>10</v>
      </c>
      <c r="D48" s="64"/>
      <c r="E48" s="250"/>
      <c r="F48" s="64"/>
      <c r="G48" s="64"/>
      <c r="H48" s="64"/>
      <c r="I48" s="64"/>
      <c r="J48" s="73"/>
      <c r="K48" s="71">
        <f>SUM(K45:K47)</f>
        <v>0</v>
      </c>
      <c r="L48" s="143"/>
      <c r="M48" s="441"/>
      <c r="N48" s="442"/>
    </row>
    <row r="49" spans="1:14" ht="9.9499999999999993" customHeight="1" thickTop="1" x14ac:dyDescent="0.2"/>
    <row r="50" spans="1:14" ht="15" customHeight="1" x14ac:dyDescent="0.2">
      <c r="A50" s="427"/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</row>
    <row r="51" spans="1:14" ht="17.25" customHeight="1" x14ac:dyDescent="0.2">
      <c r="A51" s="427"/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</row>
  </sheetData>
  <sheetProtection password="CA99" sheet="1" objects="1" scenarios="1" formatCells="0" formatRows="0" selectLockedCells="1"/>
  <mergeCells count="14">
    <mergeCell ref="A50:N51"/>
    <mergeCell ref="L9:L35"/>
    <mergeCell ref="A36:D36"/>
    <mergeCell ref="C37:D37"/>
    <mergeCell ref="M36:N37"/>
    <mergeCell ref="M38:N48"/>
    <mergeCell ref="E40:J40"/>
    <mergeCell ref="A3:B3"/>
    <mergeCell ref="A1:B1"/>
    <mergeCell ref="A2:B2"/>
    <mergeCell ref="A4:B4"/>
    <mergeCell ref="E41:J41"/>
    <mergeCell ref="D6:E6"/>
    <mergeCell ref="D7:E7"/>
  </mergeCells>
  <phoneticPr fontId="6" type="noConversion"/>
  <pageMargins left="1" right="0.5" top="1.2" bottom="0.5" header="0.3" footer="0.25"/>
  <pageSetup paperSize="17" scale="63" orientation="landscape" r:id="rId1"/>
  <headerFooter alignWithMargins="0">
    <oddHeader>&amp;C&amp;"Arial,Bold"United States Department of the Interior
National Park Service
Class A Construction Cost Estimate&amp;4
&amp;"Arial,Regular"
&amp;"Arial,Bold"&amp;13BID ITEM COST SUMMARY</oddHeader>
    <oddFooter>&amp;L&amp;6&amp;F
&amp;A&amp;CPage &amp;P of &amp;N&amp;R&amp;6Print Date: &amp;D,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9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446" t="s">
        <v>346</v>
      </c>
      <c r="B6" s="446"/>
      <c r="C6" s="227" t="str">
        <f>'Bid Item 1 Summary'!B10</f>
        <v>A10</v>
      </c>
      <c r="D6" s="474" t="str">
        <f>'Bid Item 1 Summary'!C10</f>
        <v>Foundations</v>
      </c>
      <c r="E6" s="474"/>
      <c r="F6" s="47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476" t="s">
        <v>40</v>
      </c>
      <c r="B10" s="477"/>
      <c r="C10" s="478"/>
      <c r="D10" s="192" t="s">
        <v>41</v>
      </c>
      <c r="E10" s="193"/>
      <c r="F10" s="194"/>
      <c r="G10" s="126"/>
      <c r="H10" s="122"/>
      <c r="I10" s="127"/>
      <c r="J10" s="122"/>
      <c r="K10" s="127"/>
      <c r="L10" s="122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123">
        <f>I11*$E11</f>
        <v>0</v>
      </c>
      <c r="K11" s="148">
        <v>0</v>
      </c>
      <c r="L11" s="123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124">
        <f t="shared" ref="J12:J18" si="1">I12*$E12</f>
        <v>0</v>
      </c>
      <c r="K12" s="149">
        <v>0</v>
      </c>
      <c r="L12" s="124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124">
        <f t="shared" si="1"/>
        <v>0</v>
      </c>
      <c r="K13" s="149">
        <v>0</v>
      </c>
      <c r="L13" s="124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124">
        <f t="shared" si="1"/>
        <v>0</v>
      </c>
      <c r="K14" s="149">
        <v>0</v>
      </c>
      <c r="L14" s="124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124">
        <f t="shared" si="1"/>
        <v>0</v>
      </c>
      <c r="K15" s="149">
        <v>0</v>
      </c>
      <c r="L15" s="124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124">
        <f t="shared" si="1"/>
        <v>0</v>
      </c>
      <c r="K16" s="149">
        <v>0</v>
      </c>
      <c r="L16" s="124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124">
        <f t="shared" si="1"/>
        <v>0</v>
      </c>
      <c r="K17" s="149">
        <v>0</v>
      </c>
      <c r="L17" s="124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125">
        <f t="shared" si="1"/>
        <v>0</v>
      </c>
      <c r="K18" s="150">
        <v>0</v>
      </c>
      <c r="L18" s="125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STANDARD FOUNDATIONS</v>
      </c>
      <c r="E19" s="290">
        <f>'Bid Item 1 Summary'!$F$7</f>
        <v>0</v>
      </c>
      <c r="F19" s="290" t="str">
        <f>'Bid Item 1 Summary'!$G$7</f>
        <v>Unit</v>
      </c>
      <c r="G19" s="291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476" t="s">
        <v>42</v>
      </c>
      <c r="B23" s="477"/>
      <c r="C23" s="477"/>
      <c r="D23" s="18" t="s">
        <v>43</v>
      </c>
      <c r="E23" s="193"/>
      <c r="F23" s="194"/>
      <c r="G23" s="37"/>
      <c r="H23" s="122"/>
      <c r="I23" s="127"/>
      <c r="J23" s="122"/>
      <c r="K23" s="127"/>
      <c r="L23" s="122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123">
        <f>I24*$E24</f>
        <v>0</v>
      </c>
      <c r="K24" s="148">
        <v>0</v>
      </c>
      <c r="L24" s="123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124">
        <f t="shared" ref="J25:J31" si="6">I25*$E25</f>
        <v>0</v>
      </c>
      <c r="K25" s="149">
        <v>0</v>
      </c>
      <c r="L25" s="124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124">
        <f t="shared" si="6"/>
        <v>0</v>
      </c>
      <c r="K26" s="149">
        <v>0</v>
      </c>
      <c r="L26" s="124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124">
        <f t="shared" si="6"/>
        <v>0</v>
      </c>
      <c r="K27" s="149">
        <v>0</v>
      </c>
      <c r="L27" s="124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124">
        <f t="shared" si="6"/>
        <v>0</v>
      </c>
      <c r="K28" s="149">
        <v>0</v>
      </c>
      <c r="L28" s="124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124">
        <f t="shared" si="6"/>
        <v>0</v>
      </c>
      <c r="K29" s="149">
        <v>0</v>
      </c>
      <c r="L29" s="124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124">
        <f t="shared" si="6"/>
        <v>0</v>
      </c>
      <c r="K30" s="149">
        <v>0</v>
      </c>
      <c r="L30" s="124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125">
        <f t="shared" si="6"/>
        <v>0</v>
      </c>
      <c r="K31" s="150">
        <v>0</v>
      </c>
      <c r="L31" s="125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SPECIAL FOUNDATIONS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9"/>
      <c r="I33" s="9"/>
      <c r="K33" s="9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476" t="s">
        <v>44</v>
      </c>
      <c r="B36" s="477"/>
      <c r="C36" s="477"/>
      <c r="D36" s="18" t="s">
        <v>45</v>
      </c>
      <c r="E36" s="193"/>
      <c r="F36" s="194"/>
      <c r="G36" s="37"/>
      <c r="H36" s="44"/>
      <c r="I36" s="127"/>
      <c r="J36" s="122"/>
      <c r="K36" s="127"/>
      <c r="L36" s="122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45">
        <f>G37*$E37</f>
        <v>0</v>
      </c>
      <c r="I37" s="148">
        <v>0</v>
      </c>
      <c r="J37" s="123">
        <f>I37*$E37</f>
        <v>0</v>
      </c>
      <c r="K37" s="148">
        <v>0</v>
      </c>
      <c r="L37" s="123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46">
        <f t="shared" ref="H38:H44" si="10">G38*$E38</f>
        <v>0</v>
      </c>
      <c r="I38" s="149">
        <v>0</v>
      </c>
      <c r="J38" s="124">
        <f t="shared" ref="J38:J44" si="11">I38*$E38</f>
        <v>0</v>
      </c>
      <c r="K38" s="149">
        <v>0</v>
      </c>
      <c r="L38" s="124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46">
        <f t="shared" si="10"/>
        <v>0</v>
      </c>
      <c r="I39" s="149">
        <v>0</v>
      </c>
      <c r="J39" s="124">
        <f t="shared" si="11"/>
        <v>0</v>
      </c>
      <c r="K39" s="149">
        <v>0</v>
      </c>
      <c r="L39" s="124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46">
        <f t="shared" si="10"/>
        <v>0</v>
      </c>
      <c r="I40" s="149">
        <v>0</v>
      </c>
      <c r="J40" s="124">
        <f t="shared" si="11"/>
        <v>0</v>
      </c>
      <c r="K40" s="149">
        <v>0</v>
      </c>
      <c r="L40" s="124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46">
        <f t="shared" si="10"/>
        <v>0</v>
      </c>
      <c r="I41" s="149">
        <v>0</v>
      </c>
      <c r="J41" s="124">
        <f t="shared" si="11"/>
        <v>0</v>
      </c>
      <c r="K41" s="149">
        <v>0</v>
      </c>
      <c r="L41" s="124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46">
        <f t="shared" si="10"/>
        <v>0</v>
      </c>
      <c r="I42" s="149">
        <v>0</v>
      </c>
      <c r="J42" s="124">
        <f t="shared" si="11"/>
        <v>0</v>
      </c>
      <c r="K42" s="149">
        <v>0</v>
      </c>
      <c r="L42" s="124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46">
        <f t="shared" si="10"/>
        <v>0</v>
      </c>
      <c r="I43" s="149">
        <v>0</v>
      </c>
      <c r="J43" s="124">
        <f t="shared" si="11"/>
        <v>0</v>
      </c>
      <c r="K43" s="149">
        <v>0</v>
      </c>
      <c r="L43" s="124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47">
        <f t="shared" si="10"/>
        <v>0</v>
      </c>
      <c r="I44" s="150">
        <v>0</v>
      </c>
      <c r="J44" s="125">
        <f t="shared" si="11"/>
        <v>0</v>
      </c>
      <c r="K44" s="150">
        <v>0</v>
      </c>
      <c r="L44" s="125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SLAB ON GRADE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9"/>
      <c r="I46" s="9"/>
      <c r="K46" s="9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476" t="s">
        <v>17</v>
      </c>
      <c r="B49" s="477"/>
      <c r="C49" s="477"/>
      <c r="D49" s="18" t="s">
        <v>16</v>
      </c>
      <c r="E49" s="193"/>
      <c r="F49" s="194"/>
      <c r="G49" s="37"/>
      <c r="H49" s="44"/>
      <c r="I49" s="127"/>
      <c r="J49" s="122"/>
      <c r="K49" s="127"/>
      <c r="L49" s="122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45">
        <f>G50*$E50</f>
        <v>0</v>
      </c>
      <c r="I50" s="148">
        <v>0</v>
      </c>
      <c r="J50" s="123">
        <f>I50*$E50</f>
        <v>0</v>
      </c>
      <c r="K50" s="148">
        <v>0</v>
      </c>
      <c r="L50" s="123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46">
        <f t="shared" ref="H51:H57" si="15">G51*$E51</f>
        <v>0</v>
      </c>
      <c r="I51" s="149">
        <v>0</v>
      </c>
      <c r="J51" s="124">
        <f t="shared" ref="J51:J57" si="16">I51*$E51</f>
        <v>0</v>
      </c>
      <c r="K51" s="149">
        <v>0</v>
      </c>
      <c r="L51" s="124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46">
        <f t="shared" si="15"/>
        <v>0</v>
      </c>
      <c r="I52" s="149">
        <v>0</v>
      </c>
      <c r="J52" s="124">
        <f t="shared" si="16"/>
        <v>0</v>
      </c>
      <c r="K52" s="149">
        <v>0</v>
      </c>
      <c r="L52" s="124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46">
        <f t="shared" si="15"/>
        <v>0</v>
      </c>
      <c r="I53" s="149">
        <v>0</v>
      </c>
      <c r="J53" s="124">
        <f t="shared" si="16"/>
        <v>0</v>
      </c>
      <c r="K53" s="149">
        <v>0</v>
      </c>
      <c r="L53" s="124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46">
        <f t="shared" si="15"/>
        <v>0</v>
      </c>
      <c r="I54" s="149">
        <v>0</v>
      </c>
      <c r="J54" s="124">
        <f t="shared" si="16"/>
        <v>0</v>
      </c>
      <c r="K54" s="149">
        <v>0</v>
      </c>
      <c r="L54" s="124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46">
        <f t="shared" si="15"/>
        <v>0</v>
      </c>
      <c r="I55" s="149">
        <v>0</v>
      </c>
      <c r="J55" s="124">
        <f t="shared" si="16"/>
        <v>0</v>
      </c>
      <c r="K55" s="149">
        <v>0</v>
      </c>
      <c r="L55" s="124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46">
        <f t="shared" si="15"/>
        <v>0</v>
      </c>
      <c r="I56" s="149">
        <v>0</v>
      </c>
      <c r="J56" s="124">
        <f t="shared" si="16"/>
        <v>0</v>
      </c>
      <c r="K56" s="149">
        <v>0</v>
      </c>
      <c r="L56" s="124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47">
        <f t="shared" si="15"/>
        <v>0</v>
      </c>
      <c r="I57" s="150">
        <v>0</v>
      </c>
      <c r="J57" s="125">
        <f t="shared" si="16"/>
        <v>0</v>
      </c>
      <c r="K57" s="150">
        <v>0</v>
      </c>
      <c r="L57" s="125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9"/>
      <c r="I59" s="9"/>
      <c r="K59" s="9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476" t="s">
        <v>17</v>
      </c>
      <c r="B62" s="477"/>
      <c r="C62" s="477"/>
      <c r="D62" s="18" t="s">
        <v>16</v>
      </c>
      <c r="E62" s="193"/>
      <c r="F62" s="193"/>
      <c r="G62" s="37"/>
      <c r="H62" s="44"/>
      <c r="I62" s="127"/>
      <c r="J62" s="122"/>
      <c r="K62" s="127"/>
      <c r="L62" s="122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45">
        <f>G63*$E63</f>
        <v>0</v>
      </c>
      <c r="I63" s="148">
        <v>0</v>
      </c>
      <c r="J63" s="123">
        <f>I63*$E63</f>
        <v>0</v>
      </c>
      <c r="K63" s="148">
        <v>0</v>
      </c>
      <c r="L63" s="123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46">
        <f t="shared" ref="H64:H70" si="20">G64*$E64</f>
        <v>0</v>
      </c>
      <c r="I64" s="149">
        <v>0</v>
      </c>
      <c r="J64" s="124">
        <f t="shared" ref="J64:J70" si="21">I64*$E64</f>
        <v>0</v>
      </c>
      <c r="K64" s="149">
        <v>0</v>
      </c>
      <c r="L64" s="124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46">
        <f t="shared" si="20"/>
        <v>0</v>
      </c>
      <c r="I65" s="149">
        <v>0</v>
      </c>
      <c r="J65" s="124">
        <f t="shared" si="21"/>
        <v>0</v>
      </c>
      <c r="K65" s="149">
        <v>0</v>
      </c>
      <c r="L65" s="124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46">
        <f t="shared" si="20"/>
        <v>0</v>
      </c>
      <c r="I66" s="149">
        <v>0</v>
      </c>
      <c r="J66" s="124">
        <f t="shared" si="21"/>
        <v>0</v>
      </c>
      <c r="K66" s="149">
        <v>0</v>
      </c>
      <c r="L66" s="124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46">
        <f t="shared" si="20"/>
        <v>0</v>
      </c>
      <c r="I67" s="149">
        <v>0</v>
      </c>
      <c r="J67" s="124">
        <f t="shared" si="21"/>
        <v>0</v>
      </c>
      <c r="K67" s="149">
        <v>0</v>
      </c>
      <c r="L67" s="124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46">
        <f t="shared" si="20"/>
        <v>0</v>
      </c>
      <c r="I68" s="149">
        <v>0</v>
      </c>
      <c r="J68" s="124">
        <f t="shared" si="21"/>
        <v>0</v>
      </c>
      <c r="K68" s="149">
        <v>0</v>
      </c>
      <c r="L68" s="124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46">
        <f t="shared" si="20"/>
        <v>0</v>
      </c>
      <c r="I69" s="149">
        <v>0</v>
      </c>
      <c r="J69" s="124">
        <f t="shared" si="21"/>
        <v>0</v>
      </c>
      <c r="K69" s="149">
        <v>0</v>
      </c>
      <c r="L69" s="124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47">
        <f t="shared" si="20"/>
        <v>0</v>
      </c>
      <c r="I70" s="150">
        <v>0</v>
      </c>
      <c r="J70" s="125">
        <f t="shared" si="21"/>
        <v>0</v>
      </c>
      <c r="K70" s="150">
        <v>0</v>
      </c>
      <c r="L70" s="125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9"/>
      <c r="I72" s="9"/>
      <c r="K72" s="9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476" t="s">
        <v>17</v>
      </c>
      <c r="B75" s="477"/>
      <c r="C75" s="477"/>
      <c r="D75" s="18" t="s">
        <v>16</v>
      </c>
      <c r="E75" s="193"/>
      <c r="F75" s="193"/>
      <c r="G75" s="37"/>
      <c r="H75" s="44"/>
      <c r="I75" s="127"/>
      <c r="J75" s="122"/>
      <c r="K75" s="127"/>
      <c r="L75" s="122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45">
        <f>G76*$E76</f>
        <v>0</v>
      </c>
      <c r="I76" s="148">
        <v>0</v>
      </c>
      <c r="J76" s="123">
        <f>I76*$E76</f>
        <v>0</v>
      </c>
      <c r="K76" s="148">
        <v>0</v>
      </c>
      <c r="L76" s="123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46">
        <f t="shared" ref="H77:H83" si="25">G77*$E77</f>
        <v>0</v>
      </c>
      <c r="I77" s="149">
        <v>0</v>
      </c>
      <c r="J77" s="124">
        <f t="shared" ref="J77:J83" si="26">I77*$E77</f>
        <v>0</v>
      </c>
      <c r="K77" s="149">
        <v>0</v>
      </c>
      <c r="L77" s="124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46">
        <f t="shared" si="25"/>
        <v>0</v>
      </c>
      <c r="I78" s="149">
        <v>0</v>
      </c>
      <c r="J78" s="124">
        <f t="shared" si="26"/>
        <v>0</v>
      </c>
      <c r="K78" s="149">
        <v>0</v>
      </c>
      <c r="L78" s="124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46">
        <f t="shared" si="25"/>
        <v>0</v>
      </c>
      <c r="I79" s="149">
        <v>0</v>
      </c>
      <c r="J79" s="124">
        <f t="shared" si="26"/>
        <v>0</v>
      </c>
      <c r="K79" s="149">
        <v>0</v>
      </c>
      <c r="L79" s="124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46">
        <f t="shared" si="25"/>
        <v>0</v>
      </c>
      <c r="I80" s="149">
        <v>0</v>
      </c>
      <c r="J80" s="124">
        <f t="shared" si="26"/>
        <v>0</v>
      </c>
      <c r="K80" s="149">
        <v>0</v>
      </c>
      <c r="L80" s="124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46">
        <f t="shared" si="25"/>
        <v>0</v>
      </c>
      <c r="I81" s="149">
        <v>0</v>
      </c>
      <c r="J81" s="124">
        <f t="shared" si="26"/>
        <v>0</v>
      </c>
      <c r="K81" s="149">
        <v>0</v>
      </c>
      <c r="L81" s="124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46">
        <f t="shared" si="25"/>
        <v>0</v>
      </c>
      <c r="I82" s="149">
        <v>0</v>
      </c>
      <c r="J82" s="124">
        <f t="shared" si="26"/>
        <v>0</v>
      </c>
      <c r="K82" s="149">
        <v>0</v>
      </c>
      <c r="L82" s="124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47">
        <f t="shared" si="25"/>
        <v>0</v>
      </c>
      <c r="I83" s="150">
        <v>0</v>
      </c>
      <c r="J83" s="125">
        <f t="shared" si="26"/>
        <v>0</v>
      </c>
      <c r="K83" s="150">
        <v>0</v>
      </c>
      <c r="L83" s="125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0" customHeight="1" thickTop="1" thickBot="1" x14ac:dyDescent="0.3">
      <c r="A85" s="12" t="str">
        <f>A6</f>
        <v>Summary Item:</v>
      </c>
      <c r="B85" s="12"/>
      <c r="C85" s="231" t="str">
        <f>C6</f>
        <v>A10</v>
      </c>
      <c r="D85" s="12" t="str">
        <f>D6</f>
        <v>Foundations</v>
      </c>
      <c r="G85" s="9"/>
      <c r="I85" s="9"/>
      <c r="K85" s="9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8.1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5" customHeight="1" thickBot="1" x14ac:dyDescent="0.3">
      <c r="A89" s="465" t="str">
        <f>C6</f>
        <v>A10</v>
      </c>
      <c r="B89" s="466"/>
      <c r="C89" s="467"/>
      <c r="D89" s="293" t="str">
        <f>D6</f>
        <v>Foundations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91" spans="1:14" ht="15.75" x14ac:dyDescent="0.25">
      <c r="D91" s="54"/>
    </row>
    <row r="102" spans="5:5" x14ac:dyDescent="0.2">
      <c r="E102" s="59"/>
    </row>
  </sheetData>
  <sheetProtection password="CA99" sheet="1" objects="1" scenarios="1" formatCells="0" formatRows="0" selectLockedCells="1"/>
  <mergeCells count="123">
    <mergeCell ref="B80:C80"/>
    <mergeCell ref="B81:C81"/>
    <mergeCell ref="B82:C82"/>
    <mergeCell ref="B83:C83"/>
    <mergeCell ref="B69:C69"/>
    <mergeCell ref="B70:C70"/>
    <mergeCell ref="B76:C76"/>
    <mergeCell ref="B77:C77"/>
    <mergeCell ref="B78:C78"/>
    <mergeCell ref="B79:C79"/>
    <mergeCell ref="B63:C63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50:C50"/>
    <mergeCell ref="B51:C51"/>
    <mergeCell ref="B30:C30"/>
    <mergeCell ref="B31:C31"/>
    <mergeCell ref="B37:C37"/>
    <mergeCell ref="B38:C38"/>
    <mergeCell ref="B39:C39"/>
    <mergeCell ref="B40:C40"/>
    <mergeCell ref="A32:C32"/>
    <mergeCell ref="B24:C24"/>
    <mergeCell ref="B25:C25"/>
    <mergeCell ref="B26:C26"/>
    <mergeCell ref="B27:C27"/>
    <mergeCell ref="B28:C28"/>
    <mergeCell ref="B29:C29"/>
    <mergeCell ref="A75:C75"/>
    <mergeCell ref="A62:C62"/>
    <mergeCell ref="A49:C49"/>
    <mergeCell ref="A36:C36"/>
    <mergeCell ref="A23:C23"/>
    <mergeCell ref="A10:C10"/>
    <mergeCell ref="B11:C11"/>
    <mergeCell ref="B12:C12"/>
    <mergeCell ref="B13:C13"/>
    <mergeCell ref="B14:C14"/>
    <mergeCell ref="M8:N8"/>
    <mergeCell ref="D6:F6"/>
    <mergeCell ref="I8:J8"/>
    <mergeCell ref="K8:L8"/>
    <mergeCell ref="K21:L21"/>
    <mergeCell ref="G8:H8"/>
    <mergeCell ref="G21:H21"/>
    <mergeCell ref="I21:J21"/>
    <mergeCell ref="M21:N21"/>
    <mergeCell ref="K60:L60"/>
    <mergeCell ref="K73:L73"/>
    <mergeCell ref="K86:L86"/>
    <mergeCell ref="I73:J73"/>
    <mergeCell ref="G34:H34"/>
    <mergeCell ref="I34:J34"/>
    <mergeCell ref="M86:N86"/>
    <mergeCell ref="A73:C74"/>
    <mergeCell ref="A84:C84"/>
    <mergeCell ref="A86:C87"/>
    <mergeCell ref="D86:D87"/>
    <mergeCell ref="E86:E87"/>
    <mergeCell ref="F86:F87"/>
    <mergeCell ref="G86:H86"/>
    <mergeCell ref="I86:J86"/>
    <mergeCell ref="G73:H73"/>
    <mergeCell ref="E60:E61"/>
    <mergeCell ref="F60:F61"/>
    <mergeCell ref="G60:H60"/>
    <mergeCell ref="M73:N73"/>
    <mergeCell ref="I47:J47"/>
    <mergeCell ref="D73:D74"/>
    <mergeCell ref="E73:E74"/>
    <mergeCell ref="F73:F74"/>
    <mergeCell ref="M60:N60"/>
    <mergeCell ref="M47:N47"/>
    <mergeCell ref="M34:N34"/>
    <mergeCell ref="D34:D35"/>
    <mergeCell ref="E34:E35"/>
    <mergeCell ref="D47:D48"/>
    <mergeCell ref="E47:E48"/>
    <mergeCell ref="K34:L34"/>
    <mergeCell ref="F34:F35"/>
    <mergeCell ref="K47:L47"/>
    <mergeCell ref="F47:F48"/>
    <mergeCell ref="A89:C89"/>
    <mergeCell ref="A34:C35"/>
    <mergeCell ref="A45:C45"/>
    <mergeCell ref="A58:C58"/>
    <mergeCell ref="A71:C71"/>
    <mergeCell ref="I60:J60"/>
    <mergeCell ref="G47:H47"/>
    <mergeCell ref="A47:C48"/>
    <mergeCell ref="A60:C61"/>
    <mergeCell ref="D60:D61"/>
    <mergeCell ref="A21:C22"/>
    <mergeCell ref="F8:F9"/>
    <mergeCell ref="E8:E9"/>
    <mergeCell ref="D8:D9"/>
    <mergeCell ref="D21:D22"/>
    <mergeCell ref="E21:E22"/>
    <mergeCell ref="F21:F22"/>
    <mergeCell ref="B15:C15"/>
    <mergeCell ref="A3:B3"/>
    <mergeCell ref="A1:B1"/>
    <mergeCell ref="A2:B2"/>
    <mergeCell ref="A4:B4"/>
    <mergeCell ref="A6:B6"/>
    <mergeCell ref="A19:C19"/>
    <mergeCell ref="B16:C16"/>
    <mergeCell ref="B17:C17"/>
    <mergeCell ref="B18:C18"/>
    <mergeCell ref="A8:C9"/>
  </mergeCells>
  <phoneticPr fontId="6" type="noConversion"/>
  <pageMargins left="0.5" right="0.5" top="1.31" bottom="0.48" header="0.6" footer="0.25"/>
  <pageSetup scale="76" fitToHeight="3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Summary'!B11</f>
        <v>A20</v>
      </c>
      <c r="D6" s="12" t="str">
        <f>'Bid Item 1 Summary'!C11</f>
        <v>Basement Construction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201" t="s">
        <v>306</v>
      </c>
      <c r="J8" s="202"/>
      <c r="K8" s="201" t="s">
        <v>307</v>
      </c>
      <c r="L8" s="202"/>
      <c r="M8" s="203" t="s">
        <v>233</v>
      </c>
      <c r="N8" s="204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61</v>
      </c>
      <c r="B10" s="17"/>
      <c r="C10" s="17"/>
      <c r="D10" s="192" t="s">
        <v>62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BASEMENT EXCAVATION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63</v>
      </c>
      <c r="B23" s="17"/>
      <c r="C23" s="17"/>
      <c r="D23" s="18" t="s">
        <v>64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BASEMENT WALLS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6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6" t="e">
        <f>H45/E45</f>
        <v>#DIV/0!</v>
      </c>
      <c r="H45" s="303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0" customHeight="1" thickTop="1" thickBot="1" x14ac:dyDescent="0.3">
      <c r="A85" s="12" t="str">
        <f>A6</f>
        <v>Summary Item:</v>
      </c>
      <c r="B85" s="12"/>
      <c r="C85" s="231" t="str">
        <f>C6</f>
        <v>A20</v>
      </c>
      <c r="D85" s="12" t="str">
        <f>D6</f>
        <v>Basement Construction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8.1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5" customHeight="1" thickBot="1" x14ac:dyDescent="0.3">
      <c r="A89" s="465" t="str">
        <f>C6</f>
        <v>A20</v>
      </c>
      <c r="B89" s="466"/>
      <c r="C89" s="467"/>
      <c r="D89" s="293" t="str">
        <f>D6</f>
        <v>Basement Construction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2">
    <mergeCell ref="B79:C79"/>
    <mergeCell ref="B80:C80"/>
    <mergeCell ref="B81:C81"/>
    <mergeCell ref="B82:C82"/>
    <mergeCell ref="B83:C83"/>
    <mergeCell ref="B68:C68"/>
    <mergeCell ref="B69:C69"/>
    <mergeCell ref="B70:C70"/>
    <mergeCell ref="B76:C76"/>
    <mergeCell ref="B77:C77"/>
    <mergeCell ref="B78:C78"/>
    <mergeCell ref="B57:C57"/>
    <mergeCell ref="B63:C63"/>
    <mergeCell ref="B64:C64"/>
    <mergeCell ref="B65:C65"/>
    <mergeCell ref="B66:C66"/>
    <mergeCell ref="B67:C67"/>
    <mergeCell ref="B51:C51"/>
    <mergeCell ref="B52:C52"/>
    <mergeCell ref="B53:C53"/>
    <mergeCell ref="B54:C54"/>
    <mergeCell ref="B55:C55"/>
    <mergeCell ref="B56:C56"/>
    <mergeCell ref="B40:C40"/>
    <mergeCell ref="B41:C41"/>
    <mergeCell ref="B42:C42"/>
    <mergeCell ref="B43:C43"/>
    <mergeCell ref="B44:C44"/>
    <mergeCell ref="B50:C50"/>
    <mergeCell ref="B30:C30"/>
    <mergeCell ref="B31:C31"/>
    <mergeCell ref="B37:C37"/>
    <mergeCell ref="B38:C38"/>
    <mergeCell ref="A32:C32"/>
    <mergeCell ref="B39:C39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18:C18"/>
    <mergeCell ref="K86:L86"/>
    <mergeCell ref="K21:L21"/>
    <mergeCell ref="K34:L34"/>
    <mergeCell ref="K47:L47"/>
    <mergeCell ref="K60:L60"/>
    <mergeCell ref="K73:L73"/>
    <mergeCell ref="M86:N86"/>
    <mergeCell ref="A73:C74"/>
    <mergeCell ref="A84:C84"/>
    <mergeCell ref="A86:C87"/>
    <mergeCell ref="D86:D87"/>
    <mergeCell ref="E86:E87"/>
    <mergeCell ref="F86:F87"/>
    <mergeCell ref="G86:H86"/>
    <mergeCell ref="I86:J86"/>
    <mergeCell ref="G73:H73"/>
    <mergeCell ref="G60:H60"/>
    <mergeCell ref="M73:N73"/>
    <mergeCell ref="I47:J47"/>
    <mergeCell ref="D73:D74"/>
    <mergeCell ref="E73:E74"/>
    <mergeCell ref="F73:F74"/>
    <mergeCell ref="M60:N60"/>
    <mergeCell ref="I73:J73"/>
    <mergeCell ref="M47:N47"/>
    <mergeCell ref="D60:D61"/>
    <mergeCell ref="G34:H34"/>
    <mergeCell ref="F34:F35"/>
    <mergeCell ref="I34:J34"/>
    <mergeCell ref="M34:N34"/>
    <mergeCell ref="D47:D48"/>
    <mergeCell ref="E47:E48"/>
    <mergeCell ref="F47:F48"/>
    <mergeCell ref="G47:H47"/>
    <mergeCell ref="D34:D35"/>
    <mergeCell ref="A89:C89"/>
    <mergeCell ref="A34:C35"/>
    <mergeCell ref="A45:C45"/>
    <mergeCell ref="A58:C58"/>
    <mergeCell ref="A71:C71"/>
    <mergeCell ref="I60:J60"/>
    <mergeCell ref="A47:C48"/>
    <mergeCell ref="A60:C61"/>
    <mergeCell ref="E60:E61"/>
    <mergeCell ref="F60:F61"/>
    <mergeCell ref="A8:C9"/>
    <mergeCell ref="A21:C22"/>
    <mergeCell ref="F8:F9"/>
    <mergeCell ref="E8:E9"/>
    <mergeCell ref="D8:D9"/>
    <mergeCell ref="E34:E35"/>
    <mergeCell ref="A19:C19"/>
    <mergeCell ref="D21:D22"/>
    <mergeCell ref="B11:C11"/>
    <mergeCell ref="B12:C12"/>
    <mergeCell ref="A3:B3"/>
    <mergeCell ref="A1:B1"/>
    <mergeCell ref="A2:B2"/>
    <mergeCell ref="A4:B4"/>
    <mergeCell ref="I21:J21"/>
    <mergeCell ref="M21:N21"/>
    <mergeCell ref="G8:H8"/>
    <mergeCell ref="E21:E22"/>
    <mergeCell ref="F21:F22"/>
    <mergeCell ref="G21:H21"/>
  </mergeCells>
  <phoneticPr fontId="6" type="noConversion"/>
  <pageMargins left="0.5" right="0.5" top="1.47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Summary'!B12</f>
        <v>B10</v>
      </c>
      <c r="D6" s="12" t="str">
        <f>'Bid Item 1 Summary'!C12</f>
        <v>Superstructure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65</v>
      </c>
      <c r="B10" s="17"/>
      <c r="C10" s="17"/>
      <c r="D10" s="192" t="s">
        <v>66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123">
        <f>I11*$E11</f>
        <v>0</v>
      </c>
      <c r="K11" s="148">
        <v>0</v>
      </c>
      <c r="L11" s="123">
        <f>K11*$E11</f>
        <v>0</v>
      </c>
      <c r="M11" s="148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124">
        <f t="shared" ref="J12:J18" si="1">I12*$E12</f>
        <v>0</v>
      </c>
      <c r="K12" s="149">
        <v>0</v>
      </c>
      <c r="L12" s="124">
        <f t="shared" ref="L12:L18" si="2">K12*$E12</f>
        <v>0</v>
      </c>
      <c r="M12" s="149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124">
        <f t="shared" si="1"/>
        <v>0</v>
      </c>
      <c r="K13" s="149">
        <v>0</v>
      </c>
      <c r="L13" s="124">
        <f t="shared" si="2"/>
        <v>0</v>
      </c>
      <c r="M13" s="149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124">
        <f t="shared" si="1"/>
        <v>0</v>
      </c>
      <c r="K14" s="149">
        <v>0</v>
      </c>
      <c r="L14" s="124">
        <f t="shared" si="2"/>
        <v>0</v>
      </c>
      <c r="M14" s="149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124">
        <f t="shared" si="1"/>
        <v>0</v>
      </c>
      <c r="K15" s="149">
        <v>0</v>
      </c>
      <c r="L15" s="124">
        <f t="shared" si="2"/>
        <v>0</v>
      </c>
      <c r="M15" s="149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124">
        <f t="shared" si="1"/>
        <v>0</v>
      </c>
      <c r="K16" s="149">
        <v>0</v>
      </c>
      <c r="L16" s="124">
        <f t="shared" si="2"/>
        <v>0</v>
      </c>
      <c r="M16" s="149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124">
        <f t="shared" si="1"/>
        <v>0</v>
      </c>
      <c r="K17" s="149">
        <v>0</v>
      </c>
      <c r="L17" s="124">
        <f t="shared" si="2"/>
        <v>0</v>
      </c>
      <c r="M17" s="149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125">
        <f t="shared" si="1"/>
        <v>0</v>
      </c>
      <c r="K18" s="150">
        <v>0</v>
      </c>
      <c r="L18" s="125">
        <f t="shared" si="2"/>
        <v>0</v>
      </c>
      <c r="M18" s="150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FLOOR CONSTRUCTION</v>
      </c>
      <c r="E19" s="289">
        <v>1000</v>
      </c>
      <c r="F19" s="290" t="str">
        <f>'Bid Item 1 Summary'!$G$7</f>
        <v>Unit</v>
      </c>
      <c r="G19" s="224">
        <f>H19/E19</f>
        <v>0</v>
      </c>
      <c r="H19" s="222">
        <f>SUM(H11:H18)</f>
        <v>0</v>
      </c>
      <c r="I19" s="225">
        <f>J19/E19</f>
        <v>0</v>
      </c>
      <c r="J19" s="222">
        <f>SUM(J11:J18)</f>
        <v>0</v>
      </c>
      <c r="K19" s="225">
        <f>L19/E19</f>
        <v>0</v>
      </c>
      <c r="L19" s="222">
        <f>SUM(L11:L18)</f>
        <v>0</v>
      </c>
      <c r="M19" s="223">
        <f>N19/E19</f>
        <v>0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67</v>
      </c>
      <c r="B23" s="17"/>
      <c r="C23" s="17"/>
      <c r="D23" s="18" t="s">
        <v>68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123">
        <f>I24*$E24</f>
        <v>0</v>
      </c>
      <c r="K24" s="148">
        <v>0</v>
      </c>
      <c r="L24" s="123">
        <f>K24*$E24</f>
        <v>0</v>
      </c>
      <c r="M24" s="148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124">
        <f t="shared" ref="J25:J31" si="6">I25*$E25</f>
        <v>0</v>
      </c>
      <c r="K25" s="149">
        <v>0</v>
      </c>
      <c r="L25" s="124">
        <f t="shared" ref="L25:L31" si="7">K25*$E25</f>
        <v>0</v>
      </c>
      <c r="M25" s="149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124">
        <f t="shared" si="6"/>
        <v>0</v>
      </c>
      <c r="K26" s="149">
        <v>0</v>
      </c>
      <c r="L26" s="124">
        <f t="shared" si="7"/>
        <v>0</v>
      </c>
      <c r="M26" s="149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124">
        <f t="shared" si="6"/>
        <v>0</v>
      </c>
      <c r="K27" s="149">
        <v>0</v>
      </c>
      <c r="L27" s="124">
        <f t="shared" si="7"/>
        <v>0</v>
      </c>
      <c r="M27" s="149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124">
        <f t="shared" si="6"/>
        <v>0</v>
      </c>
      <c r="K28" s="149">
        <v>0</v>
      </c>
      <c r="L28" s="124">
        <f t="shared" si="7"/>
        <v>0</v>
      </c>
      <c r="M28" s="149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124">
        <f t="shared" si="6"/>
        <v>0</v>
      </c>
      <c r="K29" s="149">
        <v>0</v>
      </c>
      <c r="L29" s="124">
        <f t="shared" si="7"/>
        <v>0</v>
      </c>
      <c r="M29" s="149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124">
        <f t="shared" si="6"/>
        <v>0</v>
      </c>
      <c r="K30" s="149">
        <v>0</v>
      </c>
      <c r="L30" s="124">
        <f t="shared" si="7"/>
        <v>0</v>
      </c>
      <c r="M30" s="149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125">
        <f t="shared" si="6"/>
        <v>0</v>
      </c>
      <c r="K31" s="150">
        <v>0</v>
      </c>
      <c r="L31" s="125">
        <f t="shared" si="7"/>
        <v>0</v>
      </c>
      <c r="M31" s="150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ROOF CONSTRUCTION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123">
        <f>I37*$E37</f>
        <v>0</v>
      </c>
      <c r="K37" s="148">
        <v>0</v>
      </c>
      <c r="L37" s="123">
        <f>K37*$E37</f>
        <v>0</v>
      </c>
      <c r="M37" s="148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124">
        <f t="shared" ref="J38:J44" si="11">I38*$E38</f>
        <v>0</v>
      </c>
      <c r="K38" s="149">
        <v>0</v>
      </c>
      <c r="L38" s="124">
        <f t="shared" ref="L38:L44" si="12">K38*$E38</f>
        <v>0</v>
      </c>
      <c r="M38" s="149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124">
        <f t="shared" si="11"/>
        <v>0</v>
      </c>
      <c r="K39" s="149">
        <v>0</v>
      </c>
      <c r="L39" s="124">
        <f t="shared" si="12"/>
        <v>0</v>
      </c>
      <c r="M39" s="149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124">
        <f t="shared" si="11"/>
        <v>0</v>
      </c>
      <c r="K40" s="149">
        <v>0</v>
      </c>
      <c r="L40" s="124">
        <f t="shared" si="12"/>
        <v>0</v>
      </c>
      <c r="M40" s="149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124">
        <f t="shared" si="11"/>
        <v>0</v>
      </c>
      <c r="K41" s="149">
        <v>0</v>
      </c>
      <c r="L41" s="124">
        <f t="shared" si="12"/>
        <v>0</v>
      </c>
      <c r="M41" s="149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124">
        <f t="shared" si="11"/>
        <v>0</v>
      </c>
      <c r="K42" s="149">
        <v>0</v>
      </c>
      <c r="L42" s="124">
        <f t="shared" si="12"/>
        <v>0</v>
      </c>
      <c r="M42" s="149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124">
        <f t="shared" si="11"/>
        <v>0</v>
      </c>
      <c r="K43" s="149">
        <v>0</v>
      </c>
      <c r="L43" s="124">
        <f t="shared" si="12"/>
        <v>0</v>
      </c>
      <c r="M43" s="149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125">
        <f t="shared" si="11"/>
        <v>0</v>
      </c>
      <c r="K44" s="150">
        <v>0</v>
      </c>
      <c r="L44" s="125">
        <f t="shared" si="12"/>
        <v>0</v>
      </c>
      <c r="M44" s="150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123">
        <f>I50*$E50</f>
        <v>0</v>
      </c>
      <c r="K50" s="148">
        <v>0</v>
      </c>
      <c r="L50" s="123">
        <f>K50*$E50</f>
        <v>0</v>
      </c>
      <c r="M50" s="148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124">
        <f t="shared" ref="J51:J57" si="16">I51*$E51</f>
        <v>0</v>
      </c>
      <c r="K51" s="149">
        <v>0</v>
      </c>
      <c r="L51" s="124">
        <f t="shared" ref="L51:L57" si="17">K51*$E51</f>
        <v>0</v>
      </c>
      <c r="M51" s="149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124">
        <f t="shared" si="16"/>
        <v>0</v>
      </c>
      <c r="K52" s="149">
        <v>0</v>
      </c>
      <c r="L52" s="124">
        <f t="shared" si="17"/>
        <v>0</v>
      </c>
      <c r="M52" s="149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124">
        <f t="shared" si="16"/>
        <v>0</v>
      </c>
      <c r="K53" s="149">
        <v>0</v>
      </c>
      <c r="L53" s="124">
        <f t="shared" si="17"/>
        <v>0</v>
      </c>
      <c r="M53" s="149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124">
        <f t="shared" si="16"/>
        <v>0</v>
      </c>
      <c r="K54" s="149">
        <v>0</v>
      </c>
      <c r="L54" s="124">
        <f t="shared" si="17"/>
        <v>0</v>
      </c>
      <c r="M54" s="149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124">
        <f t="shared" si="16"/>
        <v>0</v>
      </c>
      <c r="K55" s="149">
        <v>0</v>
      </c>
      <c r="L55" s="124">
        <f t="shared" si="17"/>
        <v>0</v>
      </c>
      <c r="M55" s="149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124">
        <f t="shared" si="16"/>
        <v>0</v>
      </c>
      <c r="K56" s="149">
        <v>0</v>
      </c>
      <c r="L56" s="124">
        <f t="shared" si="17"/>
        <v>0</v>
      </c>
      <c r="M56" s="149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125">
        <f t="shared" si="16"/>
        <v>0</v>
      </c>
      <c r="K57" s="150">
        <v>0</v>
      </c>
      <c r="L57" s="125">
        <f t="shared" si="17"/>
        <v>0</v>
      </c>
      <c r="M57" s="150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123">
        <f>I63*$E63</f>
        <v>0</v>
      </c>
      <c r="K63" s="148">
        <v>0</v>
      </c>
      <c r="L63" s="123">
        <f>K63*$E63</f>
        <v>0</v>
      </c>
      <c r="M63" s="148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124">
        <f t="shared" ref="J64:J70" si="21">I64*$E64</f>
        <v>0</v>
      </c>
      <c r="K64" s="149">
        <v>0</v>
      </c>
      <c r="L64" s="124">
        <f t="shared" ref="L64:L70" si="22">K64*$E64</f>
        <v>0</v>
      </c>
      <c r="M64" s="149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124">
        <f t="shared" si="21"/>
        <v>0</v>
      </c>
      <c r="K65" s="149">
        <v>0</v>
      </c>
      <c r="L65" s="124">
        <f t="shared" si="22"/>
        <v>0</v>
      </c>
      <c r="M65" s="149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124">
        <f t="shared" si="21"/>
        <v>0</v>
      </c>
      <c r="K66" s="149">
        <v>0</v>
      </c>
      <c r="L66" s="124">
        <f t="shared" si="22"/>
        <v>0</v>
      </c>
      <c r="M66" s="149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124">
        <f t="shared" si="21"/>
        <v>0</v>
      </c>
      <c r="K67" s="149">
        <v>0</v>
      </c>
      <c r="L67" s="124">
        <f t="shared" si="22"/>
        <v>0</v>
      </c>
      <c r="M67" s="149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124">
        <f t="shared" si="21"/>
        <v>0</v>
      </c>
      <c r="K68" s="149">
        <v>0</v>
      </c>
      <c r="L68" s="124">
        <f t="shared" si="22"/>
        <v>0</v>
      </c>
      <c r="M68" s="149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124">
        <f t="shared" si="21"/>
        <v>0</v>
      </c>
      <c r="K69" s="149">
        <v>0</v>
      </c>
      <c r="L69" s="124">
        <f t="shared" si="22"/>
        <v>0</v>
      </c>
      <c r="M69" s="149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125">
        <f t="shared" si="21"/>
        <v>0</v>
      </c>
      <c r="K70" s="150">
        <v>0</v>
      </c>
      <c r="L70" s="125">
        <f t="shared" si="22"/>
        <v>0</v>
      </c>
      <c r="M70" s="150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0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123">
        <f>I76*$E76</f>
        <v>0</v>
      </c>
      <c r="K76" s="148">
        <v>0</v>
      </c>
      <c r="L76" s="123">
        <f>K76*$E76</f>
        <v>0</v>
      </c>
      <c r="M76" s="148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124">
        <f t="shared" ref="J77:J83" si="26">I77*$E77</f>
        <v>0</v>
      </c>
      <c r="K77" s="149">
        <v>0</v>
      </c>
      <c r="L77" s="124">
        <f t="shared" ref="L77:L83" si="27">K77*$E77</f>
        <v>0</v>
      </c>
      <c r="M77" s="149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124">
        <f t="shared" si="26"/>
        <v>0</v>
      </c>
      <c r="K78" s="149">
        <v>0</v>
      </c>
      <c r="L78" s="124">
        <f t="shared" si="27"/>
        <v>0</v>
      </c>
      <c r="M78" s="149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124">
        <f t="shared" si="26"/>
        <v>0</v>
      </c>
      <c r="K79" s="149">
        <v>0</v>
      </c>
      <c r="L79" s="124">
        <f t="shared" si="27"/>
        <v>0</v>
      </c>
      <c r="M79" s="149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124">
        <f t="shared" si="26"/>
        <v>0</v>
      </c>
      <c r="K80" s="149">
        <v>0</v>
      </c>
      <c r="L80" s="124">
        <f t="shared" si="27"/>
        <v>0</v>
      </c>
      <c r="M80" s="149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124">
        <f t="shared" si="26"/>
        <v>0</v>
      </c>
      <c r="K81" s="149">
        <v>0</v>
      </c>
      <c r="L81" s="124">
        <f t="shared" si="27"/>
        <v>0</v>
      </c>
      <c r="M81" s="149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124">
        <f t="shared" si="26"/>
        <v>0</v>
      </c>
      <c r="K82" s="149">
        <v>0</v>
      </c>
      <c r="L82" s="124">
        <f t="shared" si="27"/>
        <v>0</v>
      </c>
      <c r="M82" s="149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125">
        <f t="shared" si="26"/>
        <v>0</v>
      </c>
      <c r="K83" s="150">
        <v>0</v>
      </c>
      <c r="L83" s="125">
        <f t="shared" si="27"/>
        <v>0</v>
      </c>
      <c r="M83" s="150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0" customHeight="1" thickTop="1" thickBot="1" x14ac:dyDescent="0.3">
      <c r="A85" s="12" t="str">
        <f>A6</f>
        <v>Summary Item:</v>
      </c>
      <c r="B85" s="12"/>
      <c r="C85" s="231" t="str">
        <f>C6</f>
        <v>B10</v>
      </c>
      <c r="D85" s="12" t="str">
        <f>D6</f>
        <v>Superstructure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8.1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5" customHeight="1" thickBot="1" x14ac:dyDescent="0.3">
      <c r="A89" s="465" t="str">
        <f>C6</f>
        <v>B10</v>
      </c>
      <c r="B89" s="466"/>
      <c r="C89" s="467"/>
      <c r="D89" s="293" t="str">
        <f>D6</f>
        <v>Superstructure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69:C69"/>
    <mergeCell ref="B81:C81"/>
    <mergeCell ref="B82:C82"/>
    <mergeCell ref="B83:C83"/>
    <mergeCell ref="B70:C70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42:C42"/>
    <mergeCell ref="B43:C43"/>
    <mergeCell ref="B44:C44"/>
    <mergeCell ref="K86:L86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M86:N86"/>
    <mergeCell ref="A84:C84"/>
    <mergeCell ref="A73:C74"/>
    <mergeCell ref="A86:C87"/>
    <mergeCell ref="D86:D87"/>
    <mergeCell ref="E86:E87"/>
    <mergeCell ref="F86:F87"/>
    <mergeCell ref="G86:H86"/>
    <mergeCell ref="I86:J86"/>
    <mergeCell ref="G73:H73"/>
    <mergeCell ref="M73:N73"/>
    <mergeCell ref="I47:J47"/>
    <mergeCell ref="D73:D74"/>
    <mergeCell ref="E73:E74"/>
    <mergeCell ref="F73:F74"/>
    <mergeCell ref="M60:N60"/>
    <mergeCell ref="I73:J73"/>
    <mergeCell ref="K47:L47"/>
    <mergeCell ref="K60:L60"/>
    <mergeCell ref="K73:L73"/>
    <mergeCell ref="I21:J21"/>
    <mergeCell ref="G34:H34"/>
    <mergeCell ref="I34:J34"/>
    <mergeCell ref="M34:N34"/>
    <mergeCell ref="M21:N21"/>
    <mergeCell ref="D47:D48"/>
    <mergeCell ref="E47:E48"/>
    <mergeCell ref="F47:F48"/>
    <mergeCell ref="K21:L21"/>
    <mergeCell ref="K34:L34"/>
    <mergeCell ref="I60:J60"/>
    <mergeCell ref="E34:E35"/>
    <mergeCell ref="A47:C48"/>
    <mergeCell ref="A58:C58"/>
    <mergeCell ref="G47:H47"/>
    <mergeCell ref="M47:N47"/>
    <mergeCell ref="D60:D61"/>
    <mergeCell ref="E60:E61"/>
    <mergeCell ref="F60:F61"/>
    <mergeCell ref="G60:H60"/>
    <mergeCell ref="A89:C89"/>
    <mergeCell ref="A45:C45"/>
    <mergeCell ref="A34:C35"/>
    <mergeCell ref="A60:C61"/>
    <mergeCell ref="A71:C71"/>
    <mergeCell ref="B39:C39"/>
    <mergeCell ref="B40:C40"/>
    <mergeCell ref="B41:C41"/>
    <mergeCell ref="B50:C50"/>
    <mergeCell ref="B51:C51"/>
    <mergeCell ref="G8:H8"/>
    <mergeCell ref="D21:D22"/>
    <mergeCell ref="E21:E22"/>
    <mergeCell ref="F21:F22"/>
    <mergeCell ref="G21:H21"/>
    <mergeCell ref="F34:F35"/>
    <mergeCell ref="D34:D35"/>
    <mergeCell ref="A21:C22"/>
    <mergeCell ref="A32:C32"/>
    <mergeCell ref="A8:C9"/>
    <mergeCell ref="A19:C19"/>
    <mergeCell ref="B25:C25"/>
    <mergeCell ref="B26:C26"/>
    <mergeCell ref="B27:C27"/>
    <mergeCell ref="B28:C28"/>
    <mergeCell ref="B29:C29"/>
    <mergeCell ref="B30:C30"/>
    <mergeCell ref="I8:J8"/>
    <mergeCell ref="K8:L8"/>
    <mergeCell ref="M8:N8"/>
    <mergeCell ref="A1:B1"/>
    <mergeCell ref="A2:B2"/>
    <mergeCell ref="A4:B4"/>
    <mergeCell ref="F8:F9"/>
    <mergeCell ref="E8:E9"/>
    <mergeCell ref="D8:D9"/>
    <mergeCell ref="A3:B3"/>
  </mergeCells>
  <phoneticPr fontId="6" type="noConversion"/>
  <pageMargins left="0.5" right="0.5" top="1.43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325" t="s">
        <v>350</v>
      </c>
    </row>
    <row r="6" spans="1:14" ht="15" x14ac:dyDescent="0.25">
      <c r="A6" s="230" t="s">
        <v>346</v>
      </c>
      <c r="B6" s="4"/>
      <c r="C6" s="231" t="str">
        <f>'Bid Item 1 Summary'!B13</f>
        <v>B20</v>
      </c>
      <c r="D6" s="12" t="str">
        <f>'Bid Item 1 Summary'!C13</f>
        <v>Exterior Enclosure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72</v>
      </c>
      <c r="B10" s="17"/>
      <c r="C10" s="17"/>
      <c r="D10" s="192" t="s">
        <v>70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123">
        <f>I11*$E11</f>
        <v>0</v>
      </c>
      <c r="K11" s="148">
        <v>0</v>
      </c>
      <c r="L11" s="123">
        <f>K11*$E11</f>
        <v>0</v>
      </c>
      <c r="M11" s="148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124">
        <f t="shared" ref="J12:J18" si="1">I12*$E12</f>
        <v>0</v>
      </c>
      <c r="K12" s="149">
        <v>0</v>
      </c>
      <c r="L12" s="124">
        <f t="shared" ref="L12:L18" si="2">K12*$E12</f>
        <v>0</v>
      </c>
      <c r="M12" s="149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124">
        <f t="shared" si="1"/>
        <v>0</v>
      </c>
      <c r="K13" s="149">
        <v>0</v>
      </c>
      <c r="L13" s="124">
        <f t="shared" si="2"/>
        <v>0</v>
      </c>
      <c r="M13" s="149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124">
        <f t="shared" si="1"/>
        <v>0</v>
      </c>
      <c r="K14" s="149">
        <v>0</v>
      </c>
      <c r="L14" s="124">
        <f t="shared" si="2"/>
        <v>0</v>
      </c>
      <c r="M14" s="149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124">
        <f t="shared" si="1"/>
        <v>0</v>
      </c>
      <c r="K15" s="149">
        <v>0</v>
      </c>
      <c r="L15" s="124">
        <f t="shared" si="2"/>
        <v>0</v>
      </c>
      <c r="M15" s="149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124">
        <f t="shared" si="1"/>
        <v>0</v>
      </c>
      <c r="K16" s="149">
        <v>0</v>
      </c>
      <c r="L16" s="124">
        <f t="shared" si="2"/>
        <v>0</v>
      </c>
      <c r="M16" s="149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124">
        <f t="shared" si="1"/>
        <v>0</v>
      </c>
      <c r="K17" s="149">
        <v>0</v>
      </c>
      <c r="L17" s="124">
        <f t="shared" si="2"/>
        <v>0</v>
      </c>
      <c r="M17" s="149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125">
        <f t="shared" si="1"/>
        <v>0</v>
      </c>
      <c r="K18" s="150">
        <v>0</v>
      </c>
      <c r="L18" s="125">
        <f t="shared" si="2"/>
        <v>0</v>
      </c>
      <c r="M18" s="150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EXTERIOR WALLS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69</v>
      </c>
      <c r="B23" s="17"/>
      <c r="C23" s="17"/>
      <c r="D23" s="18" t="s">
        <v>71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123">
        <f>I24*$E24</f>
        <v>0</v>
      </c>
      <c r="K24" s="148">
        <v>0</v>
      </c>
      <c r="L24" s="123">
        <f>K24*$E24</f>
        <v>0</v>
      </c>
      <c r="M24" s="148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124">
        <f t="shared" ref="J25:J31" si="6">I25*$E25</f>
        <v>0</v>
      </c>
      <c r="K25" s="149">
        <v>0</v>
      </c>
      <c r="L25" s="124">
        <f t="shared" ref="L25:L31" si="7">K25*$E25</f>
        <v>0</v>
      </c>
      <c r="M25" s="149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124">
        <f t="shared" si="6"/>
        <v>0</v>
      </c>
      <c r="K26" s="149">
        <v>0</v>
      </c>
      <c r="L26" s="124">
        <f t="shared" si="7"/>
        <v>0</v>
      </c>
      <c r="M26" s="149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124">
        <f t="shared" si="6"/>
        <v>0</v>
      </c>
      <c r="K27" s="149">
        <v>0</v>
      </c>
      <c r="L27" s="124">
        <f t="shared" si="7"/>
        <v>0</v>
      </c>
      <c r="M27" s="149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124">
        <f t="shared" si="6"/>
        <v>0</v>
      </c>
      <c r="K28" s="149">
        <v>0</v>
      </c>
      <c r="L28" s="124">
        <f t="shared" si="7"/>
        <v>0</v>
      </c>
      <c r="M28" s="149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124">
        <f t="shared" si="6"/>
        <v>0</v>
      </c>
      <c r="K29" s="149">
        <v>0</v>
      </c>
      <c r="L29" s="124">
        <f t="shared" si="7"/>
        <v>0</v>
      </c>
      <c r="M29" s="149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124">
        <f t="shared" si="6"/>
        <v>0</v>
      </c>
      <c r="K30" s="149">
        <v>0</v>
      </c>
      <c r="L30" s="124">
        <f t="shared" si="7"/>
        <v>0</v>
      </c>
      <c r="M30" s="149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125">
        <f t="shared" si="6"/>
        <v>0</v>
      </c>
      <c r="K31" s="150">
        <v>0</v>
      </c>
      <c r="L31" s="125">
        <f t="shared" si="7"/>
        <v>0</v>
      </c>
      <c r="M31" s="150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EXTERIOR WINDOWS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73</v>
      </c>
      <c r="B36" s="17"/>
      <c r="C36" s="17"/>
      <c r="D36" s="18" t="s">
        <v>74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123">
        <f>I37*$E37</f>
        <v>0</v>
      </c>
      <c r="K37" s="148">
        <v>0</v>
      </c>
      <c r="L37" s="123">
        <f>K37*$E37</f>
        <v>0</v>
      </c>
      <c r="M37" s="148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124">
        <f t="shared" ref="J38:J44" si="11">I38*$E38</f>
        <v>0</v>
      </c>
      <c r="K38" s="149">
        <v>0</v>
      </c>
      <c r="L38" s="124">
        <f t="shared" ref="L38:L44" si="12">K38*$E38</f>
        <v>0</v>
      </c>
      <c r="M38" s="149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124">
        <f t="shared" si="11"/>
        <v>0</v>
      </c>
      <c r="K39" s="149">
        <v>0</v>
      </c>
      <c r="L39" s="124">
        <f t="shared" si="12"/>
        <v>0</v>
      </c>
      <c r="M39" s="149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124">
        <f t="shared" si="11"/>
        <v>0</v>
      </c>
      <c r="K40" s="149">
        <v>0</v>
      </c>
      <c r="L40" s="124">
        <f t="shared" si="12"/>
        <v>0</v>
      </c>
      <c r="M40" s="149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124">
        <f t="shared" si="11"/>
        <v>0</v>
      </c>
      <c r="K41" s="149">
        <v>0</v>
      </c>
      <c r="L41" s="124">
        <f t="shared" si="12"/>
        <v>0</v>
      </c>
      <c r="M41" s="149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124">
        <f t="shared" si="11"/>
        <v>0</v>
      </c>
      <c r="K42" s="149">
        <v>0</v>
      </c>
      <c r="L42" s="124">
        <f t="shared" si="12"/>
        <v>0</v>
      </c>
      <c r="M42" s="149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124">
        <f t="shared" si="11"/>
        <v>0</v>
      </c>
      <c r="K43" s="149">
        <v>0</v>
      </c>
      <c r="L43" s="124">
        <f t="shared" si="12"/>
        <v>0</v>
      </c>
      <c r="M43" s="149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125">
        <f t="shared" si="11"/>
        <v>0</v>
      </c>
      <c r="K44" s="150">
        <v>0</v>
      </c>
      <c r="L44" s="125">
        <f t="shared" si="12"/>
        <v>0</v>
      </c>
      <c r="M44" s="150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EXTERIOR DOORS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123">
        <f>I50*$E50</f>
        <v>0</v>
      </c>
      <c r="K50" s="148">
        <v>0</v>
      </c>
      <c r="L50" s="123">
        <f>K50*$E50</f>
        <v>0</v>
      </c>
      <c r="M50" s="148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124">
        <f t="shared" ref="J51:J57" si="16">I51*$E51</f>
        <v>0</v>
      </c>
      <c r="K51" s="149">
        <v>0</v>
      </c>
      <c r="L51" s="124">
        <f t="shared" ref="L51:L57" si="17">K51*$E51</f>
        <v>0</v>
      </c>
      <c r="M51" s="149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124">
        <f t="shared" si="16"/>
        <v>0</v>
      </c>
      <c r="K52" s="149">
        <v>0</v>
      </c>
      <c r="L52" s="124">
        <f t="shared" si="17"/>
        <v>0</v>
      </c>
      <c r="M52" s="149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124">
        <f t="shared" si="16"/>
        <v>0</v>
      </c>
      <c r="K53" s="149">
        <v>0</v>
      </c>
      <c r="L53" s="124">
        <f t="shared" si="17"/>
        <v>0</v>
      </c>
      <c r="M53" s="149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124">
        <f t="shared" si="16"/>
        <v>0</v>
      </c>
      <c r="K54" s="149">
        <v>0</v>
      </c>
      <c r="L54" s="124">
        <f t="shared" si="17"/>
        <v>0</v>
      </c>
      <c r="M54" s="149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124">
        <f t="shared" si="16"/>
        <v>0</v>
      </c>
      <c r="K55" s="149">
        <v>0</v>
      </c>
      <c r="L55" s="124">
        <f t="shared" si="17"/>
        <v>0</v>
      </c>
      <c r="M55" s="149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124">
        <f t="shared" si="16"/>
        <v>0</v>
      </c>
      <c r="K56" s="149">
        <v>0</v>
      </c>
      <c r="L56" s="124">
        <f t="shared" si="17"/>
        <v>0</v>
      </c>
      <c r="M56" s="149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125">
        <f t="shared" si="16"/>
        <v>0</v>
      </c>
      <c r="K57" s="150">
        <v>0</v>
      </c>
      <c r="L57" s="125">
        <f t="shared" si="17"/>
        <v>0</v>
      </c>
      <c r="M57" s="150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123">
        <f>I63*$E63</f>
        <v>0</v>
      </c>
      <c r="K63" s="148">
        <v>0</v>
      </c>
      <c r="L63" s="123">
        <f>K63*$E63</f>
        <v>0</v>
      </c>
      <c r="M63" s="148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124">
        <f t="shared" ref="J64:J70" si="21">I64*$E64</f>
        <v>0</v>
      </c>
      <c r="K64" s="149">
        <v>0</v>
      </c>
      <c r="L64" s="124">
        <f t="shared" ref="L64:L70" si="22">K64*$E64</f>
        <v>0</v>
      </c>
      <c r="M64" s="149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124">
        <f t="shared" si="21"/>
        <v>0</v>
      </c>
      <c r="K65" s="149">
        <v>0</v>
      </c>
      <c r="L65" s="124">
        <f t="shared" si="22"/>
        <v>0</v>
      </c>
      <c r="M65" s="149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124">
        <f t="shared" si="21"/>
        <v>0</v>
      </c>
      <c r="K66" s="149">
        <v>0</v>
      </c>
      <c r="L66" s="124">
        <f t="shared" si="22"/>
        <v>0</v>
      </c>
      <c r="M66" s="149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124">
        <f t="shared" si="21"/>
        <v>0</v>
      </c>
      <c r="K67" s="149">
        <v>0</v>
      </c>
      <c r="L67" s="124">
        <f t="shared" si="22"/>
        <v>0</v>
      </c>
      <c r="M67" s="149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124">
        <f t="shared" si="21"/>
        <v>0</v>
      </c>
      <c r="K68" s="149">
        <v>0</v>
      </c>
      <c r="L68" s="124">
        <f t="shared" si="22"/>
        <v>0</v>
      </c>
      <c r="M68" s="149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124">
        <f t="shared" si="21"/>
        <v>0</v>
      </c>
      <c r="K69" s="149">
        <v>0</v>
      </c>
      <c r="L69" s="124">
        <f t="shared" si="22"/>
        <v>0</v>
      </c>
      <c r="M69" s="149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125">
        <f t="shared" si="21"/>
        <v>0</v>
      </c>
      <c r="K70" s="150">
        <v>0</v>
      </c>
      <c r="L70" s="125">
        <f t="shared" si="22"/>
        <v>0</v>
      </c>
      <c r="M70" s="150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0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123">
        <f>I76*$E76</f>
        <v>0</v>
      </c>
      <c r="K76" s="148">
        <v>0</v>
      </c>
      <c r="L76" s="123">
        <f>K76*$E76</f>
        <v>0</v>
      </c>
      <c r="M76" s="148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124">
        <f t="shared" ref="J77:J83" si="26">I77*$E77</f>
        <v>0</v>
      </c>
      <c r="K77" s="149">
        <v>0</v>
      </c>
      <c r="L77" s="124">
        <f t="shared" ref="L77:L83" si="27">K77*$E77</f>
        <v>0</v>
      </c>
      <c r="M77" s="149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124">
        <f t="shared" si="26"/>
        <v>0</v>
      </c>
      <c r="K78" s="149">
        <v>0</v>
      </c>
      <c r="L78" s="124">
        <f t="shared" si="27"/>
        <v>0</v>
      </c>
      <c r="M78" s="149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124">
        <f t="shared" si="26"/>
        <v>0</v>
      </c>
      <c r="K79" s="149">
        <v>0</v>
      </c>
      <c r="L79" s="124">
        <f t="shared" si="27"/>
        <v>0</v>
      </c>
      <c r="M79" s="149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124">
        <f t="shared" si="26"/>
        <v>0</v>
      </c>
      <c r="K80" s="149">
        <v>0</v>
      </c>
      <c r="L80" s="124">
        <f t="shared" si="27"/>
        <v>0</v>
      </c>
      <c r="M80" s="149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124">
        <f t="shared" si="26"/>
        <v>0</v>
      </c>
      <c r="K81" s="149">
        <v>0</v>
      </c>
      <c r="L81" s="124">
        <f t="shared" si="27"/>
        <v>0</v>
      </c>
      <c r="M81" s="149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124">
        <f t="shared" si="26"/>
        <v>0</v>
      </c>
      <c r="K82" s="149">
        <v>0</v>
      </c>
      <c r="L82" s="124">
        <f t="shared" si="27"/>
        <v>0</v>
      </c>
      <c r="M82" s="149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125">
        <f t="shared" si="26"/>
        <v>0</v>
      </c>
      <c r="K83" s="150">
        <v>0</v>
      </c>
      <c r="L83" s="125">
        <f t="shared" si="27"/>
        <v>0</v>
      </c>
      <c r="M83" s="150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0" customHeight="1" thickTop="1" thickBot="1" x14ac:dyDescent="0.3">
      <c r="A85" s="12" t="str">
        <f>A6</f>
        <v>Summary Item:</v>
      </c>
      <c r="B85" s="12"/>
      <c r="C85" s="231" t="str">
        <f>C6</f>
        <v>B20</v>
      </c>
      <c r="D85" s="12" t="str">
        <f>D6</f>
        <v>Exterior Enclosure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8.1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5" customHeight="1" thickBot="1" x14ac:dyDescent="0.3">
      <c r="A89" s="465" t="str">
        <f>C6</f>
        <v>B20</v>
      </c>
      <c r="B89" s="466"/>
      <c r="C89" s="467"/>
      <c r="D89" s="293" t="str">
        <f>D6</f>
        <v>Exterior Enclosure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2:C82"/>
    <mergeCell ref="B83:C83"/>
    <mergeCell ref="B76:C76"/>
    <mergeCell ref="B77:C77"/>
    <mergeCell ref="B78:C78"/>
    <mergeCell ref="B79:C79"/>
    <mergeCell ref="B80:C80"/>
    <mergeCell ref="B81:C81"/>
    <mergeCell ref="B63:C63"/>
    <mergeCell ref="B64:C64"/>
    <mergeCell ref="B65:C65"/>
    <mergeCell ref="B66:C66"/>
    <mergeCell ref="B69:C69"/>
    <mergeCell ref="B70:C70"/>
    <mergeCell ref="B67:C67"/>
    <mergeCell ref="B68:C68"/>
    <mergeCell ref="B50:C50"/>
    <mergeCell ref="B51:C51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39:C39"/>
    <mergeCell ref="B40:C40"/>
    <mergeCell ref="B43:C4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84:C84"/>
    <mergeCell ref="A73:C74"/>
    <mergeCell ref="A86:C87"/>
    <mergeCell ref="D86:D87"/>
    <mergeCell ref="E86:E87"/>
    <mergeCell ref="F86:F87"/>
    <mergeCell ref="G60:H60"/>
    <mergeCell ref="M73:N73"/>
    <mergeCell ref="I47:J47"/>
    <mergeCell ref="I60:J60"/>
    <mergeCell ref="E47:E48"/>
    <mergeCell ref="M60:N60"/>
    <mergeCell ref="I73:J73"/>
    <mergeCell ref="M47:N47"/>
    <mergeCell ref="D60:D61"/>
    <mergeCell ref="I21:J21"/>
    <mergeCell ref="G34:H34"/>
    <mergeCell ref="I34:J34"/>
    <mergeCell ref="M34:N34"/>
    <mergeCell ref="M21:N21"/>
    <mergeCell ref="D47:D48"/>
    <mergeCell ref="F34:F35"/>
    <mergeCell ref="F47:F48"/>
    <mergeCell ref="F60:F61"/>
    <mergeCell ref="A89:C89"/>
    <mergeCell ref="A34:C35"/>
    <mergeCell ref="A45:C45"/>
    <mergeCell ref="A60:C61"/>
    <mergeCell ref="A71:C71"/>
    <mergeCell ref="A47:C48"/>
    <mergeCell ref="A58:C58"/>
    <mergeCell ref="B41:C41"/>
    <mergeCell ref="B42:C42"/>
    <mergeCell ref="B44:C44"/>
    <mergeCell ref="G8:H8"/>
    <mergeCell ref="D21:D22"/>
    <mergeCell ref="E21:E22"/>
    <mergeCell ref="F21:F22"/>
    <mergeCell ref="G21:H21"/>
    <mergeCell ref="D34:D35"/>
    <mergeCell ref="E34:E35"/>
    <mergeCell ref="A21:C22"/>
    <mergeCell ref="A32:C32"/>
    <mergeCell ref="A8:C9"/>
    <mergeCell ref="A19:C19"/>
    <mergeCell ref="B11:C11"/>
    <mergeCell ref="B12:C12"/>
    <mergeCell ref="B27:C27"/>
    <mergeCell ref="B28:C28"/>
    <mergeCell ref="B29:C29"/>
    <mergeCell ref="B30:C30"/>
    <mergeCell ref="I8:J8"/>
    <mergeCell ref="K8:L8"/>
    <mergeCell ref="M8:N8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37" bottom="0.48" header="0.68" footer="0.25"/>
  <pageSetup scale="76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710937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Summary'!B14</f>
        <v>B30</v>
      </c>
      <c r="D6" s="12" t="str">
        <f>'Bid Item 1 Summary'!C14</f>
        <v>Roofing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N89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75</v>
      </c>
      <c r="B10" s="17"/>
      <c r="C10" s="17"/>
      <c r="D10" s="192" t="s">
        <v>76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ROOF COVERINGS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77</v>
      </c>
      <c r="B23" s="17"/>
      <c r="C23" s="17"/>
      <c r="D23" s="18" t="s">
        <v>78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ROOF OPENINGS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3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4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17</v>
      </c>
      <c r="B36" s="17"/>
      <c r="C36" s="17"/>
      <c r="D36" s="18" t="s">
        <v>16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BASE ELEMENT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0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0" customHeight="1" thickTop="1" thickBot="1" x14ac:dyDescent="0.3">
      <c r="A85" s="12" t="str">
        <f>A6</f>
        <v>Summary Item:</v>
      </c>
      <c r="B85" s="12"/>
      <c r="C85" s="231" t="str">
        <f>C6</f>
        <v>B30</v>
      </c>
      <c r="D85" s="12" t="str">
        <f>D6</f>
        <v>Roofing</v>
      </c>
      <c r="G85" s="10"/>
      <c r="I85" s="10"/>
      <c r="K85" s="10"/>
    </row>
    <row r="86" spans="1:14" ht="14.25" customHeight="1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8.1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5" customHeight="1" thickBot="1" x14ac:dyDescent="0.3">
      <c r="A89" s="465" t="str">
        <f>C6</f>
        <v>B30</v>
      </c>
      <c r="B89" s="466"/>
      <c r="C89" s="467"/>
      <c r="D89" s="293" t="str">
        <f>D6</f>
        <v>Roofing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79:C79"/>
    <mergeCell ref="B80:C80"/>
    <mergeCell ref="B81:C81"/>
    <mergeCell ref="B82:C82"/>
    <mergeCell ref="B83:C83"/>
    <mergeCell ref="B68:C68"/>
    <mergeCell ref="B69:C69"/>
    <mergeCell ref="B70:C70"/>
    <mergeCell ref="B76:C76"/>
    <mergeCell ref="B77:C77"/>
    <mergeCell ref="B78:C78"/>
    <mergeCell ref="B57:C57"/>
    <mergeCell ref="B63:C63"/>
    <mergeCell ref="B64:C64"/>
    <mergeCell ref="B65:C65"/>
    <mergeCell ref="B66:C66"/>
    <mergeCell ref="B67:C67"/>
    <mergeCell ref="B51:C51"/>
    <mergeCell ref="B52:C52"/>
    <mergeCell ref="B53:C53"/>
    <mergeCell ref="B54:C54"/>
    <mergeCell ref="B55:C55"/>
    <mergeCell ref="B56:C56"/>
    <mergeCell ref="B40:C40"/>
    <mergeCell ref="B41:C41"/>
    <mergeCell ref="B42:C42"/>
    <mergeCell ref="B43:C43"/>
    <mergeCell ref="B44:C44"/>
    <mergeCell ref="B50:C50"/>
    <mergeCell ref="B29:C29"/>
    <mergeCell ref="B30:C30"/>
    <mergeCell ref="B31:C31"/>
    <mergeCell ref="B37:C37"/>
    <mergeCell ref="B38:C38"/>
    <mergeCell ref="B39:C39"/>
    <mergeCell ref="B18:C18"/>
    <mergeCell ref="B24:C24"/>
    <mergeCell ref="B25:C25"/>
    <mergeCell ref="B26:C26"/>
    <mergeCell ref="B27:C27"/>
    <mergeCell ref="B28:C28"/>
    <mergeCell ref="B12:C12"/>
    <mergeCell ref="B13:C13"/>
    <mergeCell ref="B14:C14"/>
    <mergeCell ref="B15:C15"/>
    <mergeCell ref="B16:C16"/>
    <mergeCell ref="B17:C17"/>
    <mergeCell ref="K86:L86"/>
    <mergeCell ref="K21:L21"/>
    <mergeCell ref="K34:L34"/>
    <mergeCell ref="K47:L47"/>
    <mergeCell ref="K60:L60"/>
    <mergeCell ref="K73:L73"/>
    <mergeCell ref="D86:D87"/>
    <mergeCell ref="E86:E87"/>
    <mergeCell ref="A19:C19"/>
    <mergeCell ref="A32:C32"/>
    <mergeCell ref="A45:C45"/>
    <mergeCell ref="A58:C58"/>
    <mergeCell ref="A71:C71"/>
    <mergeCell ref="A84:C84"/>
    <mergeCell ref="D73:D74"/>
    <mergeCell ref="E73:E74"/>
    <mergeCell ref="F86:F87"/>
    <mergeCell ref="G86:H86"/>
    <mergeCell ref="I86:J86"/>
    <mergeCell ref="M47:N47"/>
    <mergeCell ref="D60:D61"/>
    <mergeCell ref="E60:E61"/>
    <mergeCell ref="F60:F61"/>
    <mergeCell ref="G60:H60"/>
    <mergeCell ref="M73:N73"/>
    <mergeCell ref="E47:E48"/>
    <mergeCell ref="F73:F74"/>
    <mergeCell ref="G73:H73"/>
    <mergeCell ref="I73:J73"/>
    <mergeCell ref="F47:F48"/>
    <mergeCell ref="G47:H47"/>
    <mergeCell ref="I47:J47"/>
    <mergeCell ref="M86:N86"/>
    <mergeCell ref="I60:J60"/>
    <mergeCell ref="M60:N60"/>
    <mergeCell ref="M21:N21"/>
    <mergeCell ref="E34:E35"/>
    <mergeCell ref="F34:F35"/>
    <mergeCell ref="G34:H34"/>
    <mergeCell ref="I34:J34"/>
    <mergeCell ref="M34:N34"/>
    <mergeCell ref="I21:J21"/>
    <mergeCell ref="A86:C87"/>
    <mergeCell ref="A89:C89"/>
    <mergeCell ref="D34:D35"/>
    <mergeCell ref="A8:C9"/>
    <mergeCell ref="A21:C22"/>
    <mergeCell ref="A47:C48"/>
    <mergeCell ref="A60:C61"/>
    <mergeCell ref="D47:D48"/>
    <mergeCell ref="A73:C74"/>
    <mergeCell ref="D8:D9"/>
    <mergeCell ref="M8:N8"/>
    <mergeCell ref="A34:C35"/>
    <mergeCell ref="F8:F9"/>
    <mergeCell ref="E8:E9"/>
    <mergeCell ref="G8:H8"/>
    <mergeCell ref="D21:D22"/>
    <mergeCell ref="E21:E22"/>
    <mergeCell ref="F21:F22"/>
    <mergeCell ref="G21:H21"/>
    <mergeCell ref="B11:C11"/>
    <mergeCell ref="I8:J8"/>
    <mergeCell ref="K8:L8"/>
    <mergeCell ref="A3:B3"/>
    <mergeCell ref="A1:B1"/>
    <mergeCell ref="A2:B2"/>
    <mergeCell ref="A4:B4"/>
  </mergeCells>
  <phoneticPr fontId="6" type="noConversion"/>
  <pageMargins left="0.5" right="0.5" top="1.4" bottom="0.48" header="0.68" footer="0.25"/>
  <pageSetup scale="76" fitToHeight="4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1" man="1"/>
    <brk id="58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zoomScaleSheetLayoutView="100" workbookViewId="0">
      <selection activeCell="B11" sqref="B11:C11"/>
    </sheetView>
  </sheetViews>
  <sheetFormatPr defaultRowHeight="12.75" x14ac:dyDescent="0.2"/>
  <cols>
    <col min="1" max="1" width="2.7109375" customWidth="1"/>
    <col min="2" max="2" width="12.7109375" customWidth="1"/>
    <col min="3" max="3" width="4.7109375" style="2" customWidth="1"/>
    <col min="4" max="4" width="35.7109375" customWidth="1"/>
    <col min="5" max="5" width="10.5703125" customWidth="1"/>
    <col min="6" max="6" width="6.7109375" customWidth="1"/>
    <col min="7" max="7" width="10.7109375" customWidth="1"/>
    <col min="8" max="8" width="12.7109375" customWidth="1"/>
    <col min="9" max="9" width="10.7109375" customWidth="1"/>
    <col min="10" max="10" width="12.7109375" customWidth="1"/>
    <col min="11" max="11" width="10.7109375" customWidth="1"/>
    <col min="12" max="12" width="12.7109375" customWidth="1"/>
    <col min="13" max="13" width="10.7109375" style="10" customWidth="1"/>
    <col min="14" max="14" width="13.7109375" customWidth="1"/>
  </cols>
  <sheetData>
    <row r="1" spans="1:14" x14ac:dyDescent="0.2">
      <c r="A1" s="412" t="s">
        <v>342</v>
      </c>
      <c r="B1" s="412"/>
      <c r="C1" s="183" t="str">
        <f>'Basis of Estimate'!$D$4</f>
        <v>Project Name</v>
      </c>
      <c r="D1" s="232"/>
      <c r="M1" s="1" t="s">
        <v>4</v>
      </c>
      <c r="N1" s="307" t="str">
        <f>'Basis of Estimate'!D9</f>
        <v>Estimator Name</v>
      </c>
    </row>
    <row r="2" spans="1:14" x14ac:dyDescent="0.2">
      <c r="A2" s="412" t="s">
        <v>341</v>
      </c>
      <c r="B2" s="412"/>
      <c r="C2" s="184" t="str">
        <f>'Basis of Estimate'!$D$5</f>
        <v>Park Name</v>
      </c>
      <c r="D2" s="233"/>
      <c r="M2" s="1" t="s">
        <v>0</v>
      </c>
      <c r="N2" s="308" t="str">
        <f>'Basis of Estimate'!D8</f>
        <v>Estimate Date</v>
      </c>
    </row>
    <row r="3" spans="1:14" x14ac:dyDescent="0.2">
      <c r="A3" s="414" t="s">
        <v>340</v>
      </c>
      <c r="B3" s="414"/>
      <c r="C3" s="183" t="str">
        <f>'Basis of Estimate'!D6</f>
        <v>Park Alpha Code</v>
      </c>
      <c r="D3" s="184"/>
      <c r="M3" s="25" t="s">
        <v>289</v>
      </c>
      <c r="N3" s="26"/>
    </row>
    <row r="4" spans="1:14" x14ac:dyDescent="0.2">
      <c r="A4" s="412" t="s">
        <v>11</v>
      </c>
      <c r="B4" s="412"/>
      <c r="C4" s="184" t="str">
        <f>'Basis of Estimate'!D7</f>
        <v>TBD or PMIS number if known</v>
      </c>
      <c r="D4" s="233"/>
      <c r="M4" s="25" t="s">
        <v>288</v>
      </c>
      <c r="N4" s="27"/>
    </row>
    <row r="5" spans="1:14" ht="12" customHeight="1" x14ac:dyDescent="0.2">
      <c r="A5" s="5"/>
      <c r="B5" s="5"/>
      <c r="C5" s="5"/>
      <c r="M5" s="1"/>
      <c r="N5" s="7"/>
    </row>
    <row r="6" spans="1:14" ht="15" x14ac:dyDescent="0.25">
      <c r="A6" s="230" t="s">
        <v>346</v>
      </c>
      <c r="B6" s="4"/>
      <c r="C6" s="231" t="str">
        <f>'Bid Item 1 Summary'!B15</f>
        <v>C10</v>
      </c>
      <c r="D6" s="12" t="str">
        <f>'Bid Item 1 Summary'!C15</f>
        <v>Interior Construction</v>
      </c>
      <c r="E6" s="4"/>
      <c r="F6" s="4"/>
      <c r="G6" s="4"/>
      <c r="H6" s="4"/>
      <c r="I6" s="4"/>
      <c r="J6" s="4"/>
      <c r="K6" s="4"/>
      <c r="L6" s="4"/>
      <c r="M6" s="228" t="s">
        <v>18</v>
      </c>
      <c r="N6" s="229">
        <f>N86</f>
        <v>0</v>
      </c>
    </row>
    <row r="7" spans="1:14" ht="6" customHeight="1" thickBot="1" x14ac:dyDescent="0.25">
      <c r="A7" s="6"/>
    </row>
    <row r="8" spans="1:14" ht="20.100000000000001" customHeight="1" thickTop="1" thickBot="1" x14ac:dyDescent="0.25">
      <c r="A8" s="453" t="s">
        <v>15</v>
      </c>
      <c r="B8" s="454"/>
      <c r="C8" s="455"/>
      <c r="D8" s="463" t="s">
        <v>2</v>
      </c>
      <c r="E8" s="461" t="s">
        <v>8</v>
      </c>
      <c r="F8" s="459" t="s">
        <v>3</v>
      </c>
      <c r="G8" s="470" t="s">
        <v>232</v>
      </c>
      <c r="H8" s="471"/>
      <c r="I8" s="468" t="s">
        <v>306</v>
      </c>
      <c r="J8" s="475"/>
      <c r="K8" s="468" t="s">
        <v>307</v>
      </c>
      <c r="L8" s="475"/>
      <c r="M8" s="472" t="s">
        <v>233</v>
      </c>
      <c r="N8" s="473"/>
    </row>
    <row r="9" spans="1:14" s="8" customFormat="1" ht="39.950000000000003" customHeight="1" thickBot="1" x14ac:dyDescent="0.25">
      <c r="A9" s="456"/>
      <c r="B9" s="457"/>
      <c r="C9" s="458"/>
      <c r="D9" s="464"/>
      <c r="E9" s="462"/>
      <c r="F9" s="460"/>
      <c r="G9" s="195" t="s">
        <v>230</v>
      </c>
      <c r="H9" s="196" t="s">
        <v>229</v>
      </c>
      <c r="I9" s="212" t="s">
        <v>312</v>
      </c>
      <c r="J9" s="199" t="s">
        <v>313</v>
      </c>
      <c r="K9" s="200" t="s">
        <v>314</v>
      </c>
      <c r="L9" s="199" t="s">
        <v>315</v>
      </c>
      <c r="M9" s="197" t="s">
        <v>231</v>
      </c>
      <c r="N9" s="198" t="s">
        <v>14</v>
      </c>
    </row>
    <row r="10" spans="1:14" ht="14.25" thickTop="1" thickBot="1" x14ac:dyDescent="0.25">
      <c r="A10" s="51" t="s">
        <v>79</v>
      </c>
      <c r="B10" s="17"/>
      <c r="C10" s="17"/>
      <c r="D10" s="192" t="s">
        <v>80</v>
      </c>
      <c r="E10" s="193"/>
      <c r="F10" s="194"/>
      <c r="G10" s="37"/>
      <c r="H10" s="44"/>
      <c r="I10" s="38"/>
      <c r="J10" s="44"/>
      <c r="K10" s="38"/>
      <c r="L10" s="44"/>
      <c r="M10" s="38"/>
      <c r="N10" s="44"/>
    </row>
    <row r="11" spans="1:14" s="11" customFormat="1" x14ac:dyDescent="0.2">
      <c r="A11" s="300"/>
      <c r="B11" s="479" t="s">
        <v>308</v>
      </c>
      <c r="C11" s="480"/>
      <c r="D11" s="157" t="s">
        <v>2</v>
      </c>
      <c r="E11" s="151">
        <v>0</v>
      </c>
      <c r="F11" s="154" t="s">
        <v>3</v>
      </c>
      <c r="G11" s="145">
        <v>0</v>
      </c>
      <c r="H11" s="123">
        <f>G11*$E11</f>
        <v>0</v>
      </c>
      <c r="I11" s="148">
        <v>0</v>
      </c>
      <c r="J11" s="45">
        <f>I11*$E11</f>
        <v>0</v>
      </c>
      <c r="K11" s="148">
        <v>0</v>
      </c>
      <c r="L11" s="45">
        <f>K11*$E11</f>
        <v>0</v>
      </c>
      <c r="M11" s="39">
        <f>G11+I11+K11</f>
        <v>0</v>
      </c>
      <c r="N11" s="45">
        <f>M11*$E11</f>
        <v>0</v>
      </c>
    </row>
    <row r="12" spans="1:14" s="11" customFormat="1" x14ac:dyDescent="0.2">
      <c r="A12" s="301"/>
      <c r="B12" s="449" t="s">
        <v>308</v>
      </c>
      <c r="C12" s="450"/>
      <c r="D12" s="158" t="s">
        <v>2</v>
      </c>
      <c r="E12" s="152">
        <v>0</v>
      </c>
      <c r="F12" s="155" t="s">
        <v>3</v>
      </c>
      <c r="G12" s="146">
        <v>0</v>
      </c>
      <c r="H12" s="124">
        <f t="shared" ref="H12:H18" si="0">G12*$E12</f>
        <v>0</v>
      </c>
      <c r="I12" s="149">
        <v>0</v>
      </c>
      <c r="J12" s="46">
        <f t="shared" ref="J12:J18" si="1">I12*$E12</f>
        <v>0</v>
      </c>
      <c r="K12" s="149">
        <v>0</v>
      </c>
      <c r="L12" s="46">
        <f t="shared" ref="L12:L18" si="2">K12*$E12</f>
        <v>0</v>
      </c>
      <c r="M12" s="40">
        <f t="shared" ref="M12:M18" si="3">G12+I12+K12</f>
        <v>0</v>
      </c>
      <c r="N12" s="46">
        <f t="shared" ref="N12:N18" si="4">M12*$E12</f>
        <v>0</v>
      </c>
    </row>
    <row r="13" spans="1:14" s="11" customFormat="1" x14ac:dyDescent="0.2">
      <c r="A13" s="301"/>
      <c r="B13" s="449" t="s">
        <v>308</v>
      </c>
      <c r="C13" s="450"/>
      <c r="D13" s="158" t="s">
        <v>2</v>
      </c>
      <c r="E13" s="152">
        <v>0</v>
      </c>
      <c r="F13" s="155" t="s">
        <v>3</v>
      </c>
      <c r="G13" s="146">
        <v>0</v>
      </c>
      <c r="H13" s="124">
        <f t="shared" si="0"/>
        <v>0</v>
      </c>
      <c r="I13" s="149">
        <v>0</v>
      </c>
      <c r="J13" s="46">
        <f t="shared" si="1"/>
        <v>0</v>
      </c>
      <c r="K13" s="149">
        <v>0</v>
      </c>
      <c r="L13" s="46">
        <f t="shared" si="2"/>
        <v>0</v>
      </c>
      <c r="M13" s="40">
        <f t="shared" si="3"/>
        <v>0</v>
      </c>
      <c r="N13" s="46">
        <f t="shared" si="4"/>
        <v>0</v>
      </c>
    </row>
    <row r="14" spans="1:14" s="11" customFormat="1" x14ac:dyDescent="0.2">
      <c r="A14" s="301"/>
      <c r="B14" s="449" t="s">
        <v>308</v>
      </c>
      <c r="C14" s="450"/>
      <c r="D14" s="158" t="s">
        <v>2</v>
      </c>
      <c r="E14" s="152">
        <v>0</v>
      </c>
      <c r="F14" s="155" t="s">
        <v>3</v>
      </c>
      <c r="G14" s="146">
        <v>0</v>
      </c>
      <c r="H14" s="124">
        <f t="shared" si="0"/>
        <v>0</v>
      </c>
      <c r="I14" s="149">
        <v>0</v>
      </c>
      <c r="J14" s="46">
        <f t="shared" si="1"/>
        <v>0</v>
      </c>
      <c r="K14" s="149">
        <v>0</v>
      </c>
      <c r="L14" s="46">
        <f t="shared" si="2"/>
        <v>0</v>
      </c>
      <c r="M14" s="40">
        <f t="shared" si="3"/>
        <v>0</v>
      </c>
      <c r="N14" s="46">
        <f t="shared" si="4"/>
        <v>0</v>
      </c>
    </row>
    <row r="15" spans="1:14" s="11" customFormat="1" x14ac:dyDescent="0.2">
      <c r="A15" s="301"/>
      <c r="B15" s="449" t="s">
        <v>308</v>
      </c>
      <c r="C15" s="450"/>
      <c r="D15" s="158" t="s">
        <v>2</v>
      </c>
      <c r="E15" s="152">
        <v>0</v>
      </c>
      <c r="F15" s="155" t="s">
        <v>3</v>
      </c>
      <c r="G15" s="146">
        <v>0</v>
      </c>
      <c r="H15" s="124">
        <f t="shared" si="0"/>
        <v>0</v>
      </c>
      <c r="I15" s="149">
        <v>0</v>
      </c>
      <c r="J15" s="46">
        <f t="shared" si="1"/>
        <v>0</v>
      </c>
      <c r="K15" s="149">
        <v>0</v>
      </c>
      <c r="L15" s="46">
        <f t="shared" si="2"/>
        <v>0</v>
      </c>
      <c r="M15" s="40">
        <f t="shared" si="3"/>
        <v>0</v>
      </c>
      <c r="N15" s="46">
        <f t="shared" si="4"/>
        <v>0</v>
      </c>
    </row>
    <row r="16" spans="1:14" s="11" customFormat="1" x14ac:dyDescent="0.2">
      <c r="A16" s="301"/>
      <c r="B16" s="449" t="s">
        <v>308</v>
      </c>
      <c r="C16" s="450"/>
      <c r="D16" s="158" t="s">
        <v>2</v>
      </c>
      <c r="E16" s="152">
        <v>0</v>
      </c>
      <c r="F16" s="155" t="s">
        <v>3</v>
      </c>
      <c r="G16" s="146">
        <v>0</v>
      </c>
      <c r="H16" s="124">
        <f t="shared" si="0"/>
        <v>0</v>
      </c>
      <c r="I16" s="149">
        <v>0</v>
      </c>
      <c r="J16" s="46">
        <f t="shared" si="1"/>
        <v>0</v>
      </c>
      <c r="K16" s="149">
        <v>0</v>
      </c>
      <c r="L16" s="46">
        <f t="shared" si="2"/>
        <v>0</v>
      </c>
      <c r="M16" s="40">
        <f t="shared" si="3"/>
        <v>0</v>
      </c>
      <c r="N16" s="46">
        <f t="shared" si="4"/>
        <v>0</v>
      </c>
    </row>
    <row r="17" spans="1:14" s="11" customFormat="1" x14ac:dyDescent="0.2">
      <c r="A17" s="301"/>
      <c r="B17" s="449" t="s">
        <v>308</v>
      </c>
      <c r="C17" s="450"/>
      <c r="D17" s="158" t="s">
        <v>2</v>
      </c>
      <c r="E17" s="152">
        <v>0</v>
      </c>
      <c r="F17" s="155" t="s">
        <v>3</v>
      </c>
      <c r="G17" s="146">
        <v>0</v>
      </c>
      <c r="H17" s="124">
        <f t="shared" si="0"/>
        <v>0</v>
      </c>
      <c r="I17" s="149">
        <v>0</v>
      </c>
      <c r="J17" s="46">
        <f t="shared" si="1"/>
        <v>0</v>
      </c>
      <c r="K17" s="149">
        <v>0</v>
      </c>
      <c r="L17" s="46">
        <f t="shared" si="2"/>
        <v>0</v>
      </c>
      <c r="M17" s="40">
        <f t="shared" si="3"/>
        <v>0</v>
      </c>
      <c r="N17" s="46">
        <f t="shared" si="4"/>
        <v>0</v>
      </c>
    </row>
    <row r="18" spans="1:14" s="11" customFormat="1" ht="13.5" thickBot="1" x14ac:dyDescent="0.25">
      <c r="A18" s="302"/>
      <c r="B18" s="451" t="s">
        <v>308</v>
      </c>
      <c r="C18" s="452"/>
      <c r="D18" s="159" t="s">
        <v>2</v>
      </c>
      <c r="E18" s="153">
        <v>0</v>
      </c>
      <c r="F18" s="156" t="s">
        <v>3</v>
      </c>
      <c r="G18" s="147">
        <v>0</v>
      </c>
      <c r="H18" s="125">
        <f t="shared" si="0"/>
        <v>0</v>
      </c>
      <c r="I18" s="150">
        <v>0</v>
      </c>
      <c r="J18" s="47">
        <f t="shared" si="1"/>
        <v>0</v>
      </c>
      <c r="K18" s="150">
        <v>0</v>
      </c>
      <c r="L18" s="47">
        <f t="shared" si="2"/>
        <v>0</v>
      </c>
      <c r="M18" s="41">
        <f t="shared" si="3"/>
        <v>0</v>
      </c>
      <c r="N18" s="47">
        <f t="shared" si="4"/>
        <v>0</v>
      </c>
    </row>
    <row r="19" spans="1:14" s="292" customFormat="1" ht="14.25" customHeight="1" thickTop="1" thickBot="1" x14ac:dyDescent="0.25">
      <c r="A19" s="447" t="s">
        <v>234</v>
      </c>
      <c r="B19" s="448"/>
      <c r="C19" s="448"/>
      <c r="D19" s="288" t="str">
        <f>D10</f>
        <v>INTERIOR PARTITIONS</v>
      </c>
      <c r="E19" s="289">
        <f>'Bid Item 1 Summary'!$F$7</f>
        <v>0</v>
      </c>
      <c r="F19" s="290" t="str">
        <f>'Bid Item 1 Summary'!$G$7</f>
        <v>Unit</v>
      </c>
      <c r="G19" s="224" t="e">
        <f>H19/E19</f>
        <v>#DIV/0!</v>
      </c>
      <c r="H19" s="222">
        <f>SUM(H11:H18)</f>
        <v>0</v>
      </c>
      <c r="I19" s="225" t="e">
        <f>J19/E19</f>
        <v>#DIV/0!</v>
      </c>
      <c r="J19" s="222">
        <f>SUM(J11:J18)</f>
        <v>0</v>
      </c>
      <c r="K19" s="225" t="e">
        <f>L19/E19</f>
        <v>#DIV/0!</v>
      </c>
      <c r="L19" s="222">
        <f>SUM(L11:L18)</f>
        <v>0</v>
      </c>
      <c r="M19" s="223" t="e">
        <f>N19/E19</f>
        <v>#DIV/0!</v>
      </c>
      <c r="N19" s="222">
        <f>SUM(N11:N18)</f>
        <v>0</v>
      </c>
    </row>
    <row r="20" spans="1:14" ht="33" customHeight="1" thickTop="1" thickBot="1" x14ac:dyDescent="0.25">
      <c r="A20" s="48" t="s">
        <v>13</v>
      </c>
      <c r="B20" s="48"/>
      <c r="C20" s="48"/>
      <c r="D20" s="49"/>
      <c r="E20" s="50"/>
      <c r="F20" s="50"/>
      <c r="G20" s="42"/>
      <c r="H20" s="43"/>
      <c r="I20" s="42"/>
      <c r="J20" s="43"/>
      <c r="K20" s="42"/>
      <c r="L20" s="43"/>
      <c r="M20" s="42"/>
      <c r="N20" s="43"/>
    </row>
    <row r="21" spans="1:14" ht="20.100000000000001" customHeight="1" thickTop="1" thickBot="1" x14ac:dyDescent="0.25">
      <c r="A21" s="453" t="s">
        <v>235</v>
      </c>
      <c r="B21" s="454"/>
      <c r="C21" s="455"/>
      <c r="D21" s="463" t="s">
        <v>2</v>
      </c>
      <c r="E21" s="461" t="s">
        <v>8</v>
      </c>
      <c r="F21" s="459" t="s">
        <v>3</v>
      </c>
      <c r="G21" s="470" t="s">
        <v>232</v>
      </c>
      <c r="H21" s="471"/>
      <c r="I21" s="468" t="s">
        <v>306</v>
      </c>
      <c r="J21" s="469"/>
      <c r="K21" s="468" t="s">
        <v>307</v>
      </c>
      <c r="L21" s="469"/>
      <c r="M21" s="472" t="s">
        <v>233</v>
      </c>
      <c r="N21" s="473"/>
    </row>
    <row r="22" spans="1:14" ht="39.950000000000003" customHeight="1" thickBot="1" x14ac:dyDescent="0.25">
      <c r="A22" s="456"/>
      <c r="B22" s="457"/>
      <c r="C22" s="458"/>
      <c r="D22" s="464"/>
      <c r="E22" s="462"/>
      <c r="F22" s="460"/>
      <c r="G22" s="195" t="s">
        <v>230</v>
      </c>
      <c r="H22" s="196" t="s">
        <v>229</v>
      </c>
      <c r="I22" s="212" t="s">
        <v>312</v>
      </c>
      <c r="J22" s="199" t="s">
        <v>313</v>
      </c>
      <c r="K22" s="200" t="s">
        <v>314</v>
      </c>
      <c r="L22" s="199" t="s">
        <v>315</v>
      </c>
      <c r="M22" s="197" t="s">
        <v>231</v>
      </c>
      <c r="N22" s="198" t="s">
        <v>14</v>
      </c>
    </row>
    <row r="23" spans="1:14" ht="14.25" thickTop="1" thickBot="1" x14ac:dyDescent="0.25">
      <c r="A23" s="51" t="s">
        <v>81</v>
      </c>
      <c r="B23" s="17"/>
      <c r="C23" s="17"/>
      <c r="D23" s="18" t="s">
        <v>82</v>
      </c>
      <c r="E23" s="193"/>
      <c r="F23" s="194"/>
      <c r="G23" s="37"/>
      <c r="H23" s="44"/>
      <c r="I23" s="127"/>
      <c r="J23" s="44"/>
      <c r="K23" s="38"/>
      <c r="L23" s="44"/>
      <c r="M23" s="38"/>
      <c r="N23" s="44"/>
    </row>
    <row r="24" spans="1:14" s="11" customFormat="1" x14ac:dyDescent="0.2">
      <c r="A24" s="300"/>
      <c r="B24" s="479" t="s">
        <v>308</v>
      </c>
      <c r="C24" s="480"/>
      <c r="D24" s="157" t="s">
        <v>2</v>
      </c>
      <c r="E24" s="151">
        <v>0</v>
      </c>
      <c r="F24" s="154" t="s">
        <v>3</v>
      </c>
      <c r="G24" s="145">
        <v>0</v>
      </c>
      <c r="H24" s="123">
        <f>G24*$E24</f>
        <v>0</v>
      </c>
      <c r="I24" s="148">
        <v>0</v>
      </c>
      <c r="J24" s="45">
        <f>I24*$E24</f>
        <v>0</v>
      </c>
      <c r="K24" s="148">
        <v>0</v>
      </c>
      <c r="L24" s="45">
        <f>K24*$E24</f>
        <v>0</v>
      </c>
      <c r="M24" s="39">
        <f>G24+I24+K24</f>
        <v>0</v>
      </c>
      <c r="N24" s="45">
        <f>M24*$E24</f>
        <v>0</v>
      </c>
    </row>
    <row r="25" spans="1:14" s="11" customFormat="1" x14ac:dyDescent="0.2">
      <c r="A25" s="301"/>
      <c r="B25" s="449" t="s">
        <v>308</v>
      </c>
      <c r="C25" s="450"/>
      <c r="D25" s="158" t="s">
        <v>2</v>
      </c>
      <c r="E25" s="152">
        <v>0</v>
      </c>
      <c r="F25" s="155" t="s">
        <v>3</v>
      </c>
      <c r="G25" s="146">
        <v>0</v>
      </c>
      <c r="H25" s="124">
        <f t="shared" ref="H25:H31" si="5">G25*$E25</f>
        <v>0</v>
      </c>
      <c r="I25" s="149">
        <v>0</v>
      </c>
      <c r="J25" s="46">
        <f t="shared" ref="J25:J31" si="6">I25*$E25</f>
        <v>0</v>
      </c>
      <c r="K25" s="149">
        <v>0</v>
      </c>
      <c r="L25" s="46">
        <f t="shared" ref="L25:L31" si="7">K25*$E25</f>
        <v>0</v>
      </c>
      <c r="M25" s="40">
        <f t="shared" ref="M25:M31" si="8">G25+I25+K25</f>
        <v>0</v>
      </c>
      <c r="N25" s="46">
        <f t="shared" ref="N25:N31" si="9">M25*$E25</f>
        <v>0</v>
      </c>
    </row>
    <row r="26" spans="1:14" s="11" customFormat="1" x14ac:dyDescent="0.2">
      <c r="A26" s="301"/>
      <c r="B26" s="449" t="s">
        <v>308</v>
      </c>
      <c r="C26" s="450"/>
      <c r="D26" s="158" t="s">
        <v>2</v>
      </c>
      <c r="E26" s="152">
        <v>0</v>
      </c>
      <c r="F26" s="155" t="s">
        <v>3</v>
      </c>
      <c r="G26" s="146">
        <v>0</v>
      </c>
      <c r="H26" s="124">
        <f t="shared" si="5"/>
        <v>0</v>
      </c>
      <c r="I26" s="149">
        <v>0</v>
      </c>
      <c r="J26" s="46">
        <f t="shared" si="6"/>
        <v>0</v>
      </c>
      <c r="K26" s="149">
        <v>0</v>
      </c>
      <c r="L26" s="46">
        <f t="shared" si="7"/>
        <v>0</v>
      </c>
      <c r="M26" s="40">
        <f t="shared" si="8"/>
        <v>0</v>
      </c>
      <c r="N26" s="46">
        <f t="shared" si="9"/>
        <v>0</v>
      </c>
    </row>
    <row r="27" spans="1:14" s="11" customFormat="1" x14ac:dyDescent="0.2">
      <c r="A27" s="301"/>
      <c r="B27" s="449" t="s">
        <v>308</v>
      </c>
      <c r="C27" s="450"/>
      <c r="D27" s="158" t="s">
        <v>2</v>
      </c>
      <c r="E27" s="152">
        <v>0</v>
      </c>
      <c r="F27" s="155" t="s">
        <v>3</v>
      </c>
      <c r="G27" s="146">
        <v>0</v>
      </c>
      <c r="H27" s="124">
        <f t="shared" si="5"/>
        <v>0</v>
      </c>
      <c r="I27" s="149">
        <v>0</v>
      </c>
      <c r="J27" s="46">
        <f t="shared" si="6"/>
        <v>0</v>
      </c>
      <c r="K27" s="149">
        <v>0</v>
      </c>
      <c r="L27" s="46">
        <f t="shared" si="7"/>
        <v>0</v>
      </c>
      <c r="M27" s="40">
        <f t="shared" si="8"/>
        <v>0</v>
      </c>
      <c r="N27" s="46">
        <f t="shared" si="9"/>
        <v>0</v>
      </c>
    </row>
    <row r="28" spans="1:14" s="11" customFormat="1" x14ac:dyDescent="0.2">
      <c r="A28" s="301"/>
      <c r="B28" s="449" t="s">
        <v>308</v>
      </c>
      <c r="C28" s="450"/>
      <c r="D28" s="158" t="s">
        <v>2</v>
      </c>
      <c r="E28" s="152">
        <v>0</v>
      </c>
      <c r="F28" s="155" t="s">
        <v>3</v>
      </c>
      <c r="G28" s="146">
        <v>0</v>
      </c>
      <c r="H28" s="124">
        <f t="shared" si="5"/>
        <v>0</v>
      </c>
      <c r="I28" s="149">
        <v>0</v>
      </c>
      <c r="J28" s="46">
        <f t="shared" si="6"/>
        <v>0</v>
      </c>
      <c r="K28" s="149">
        <v>0</v>
      </c>
      <c r="L28" s="46">
        <f t="shared" si="7"/>
        <v>0</v>
      </c>
      <c r="M28" s="40">
        <f t="shared" si="8"/>
        <v>0</v>
      </c>
      <c r="N28" s="46">
        <f t="shared" si="9"/>
        <v>0</v>
      </c>
    </row>
    <row r="29" spans="1:14" s="11" customFormat="1" x14ac:dyDescent="0.2">
      <c r="A29" s="301"/>
      <c r="B29" s="449" t="s">
        <v>308</v>
      </c>
      <c r="C29" s="450"/>
      <c r="D29" s="158" t="s">
        <v>2</v>
      </c>
      <c r="E29" s="152">
        <v>0</v>
      </c>
      <c r="F29" s="155" t="s">
        <v>3</v>
      </c>
      <c r="G29" s="146">
        <v>0</v>
      </c>
      <c r="H29" s="124">
        <f t="shared" si="5"/>
        <v>0</v>
      </c>
      <c r="I29" s="149">
        <v>0</v>
      </c>
      <c r="J29" s="46">
        <f t="shared" si="6"/>
        <v>0</v>
      </c>
      <c r="K29" s="149">
        <v>0</v>
      </c>
      <c r="L29" s="46">
        <f t="shared" si="7"/>
        <v>0</v>
      </c>
      <c r="M29" s="40">
        <f t="shared" si="8"/>
        <v>0</v>
      </c>
      <c r="N29" s="46">
        <f t="shared" si="9"/>
        <v>0</v>
      </c>
    </row>
    <row r="30" spans="1:14" s="11" customFormat="1" x14ac:dyDescent="0.2">
      <c r="A30" s="301"/>
      <c r="B30" s="449" t="s">
        <v>308</v>
      </c>
      <c r="C30" s="450"/>
      <c r="D30" s="158" t="s">
        <v>2</v>
      </c>
      <c r="E30" s="152">
        <v>0</v>
      </c>
      <c r="F30" s="155" t="s">
        <v>3</v>
      </c>
      <c r="G30" s="146">
        <v>0</v>
      </c>
      <c r="H30" s="124">
        <f t="shared" si="5"/>
        <v>0</v>
      </c>
      <c r="I30" s="149">
        <v>0</v>
      </c>
      <c r="J30" s="46">
        <f t="shared" si="6"/>
        <v>0</v>
      </c>
      <c r="K30" s="149">
        <v>0</v>
      </c>
      <c r="L30" s="46">
        <f t="shared" si="7"/>
        <v>0</v>
      </c>
      <c r="M30" s="40">
        <f t="shared" si="8"/>
        <v>0</v>
      </c>
      <c r="N30" s="46">
        <f t="shared" si="9"/>
        <v>0</v>
      </c>
    </row>
    <row r="31" spans="1:14" s="11" customFormat="1" ht="13.5" thickBot="1" x14ac:dyDescent="0.25">
      <c r="A31" s="302"/>
      <c r="B31" s="451" t="s">
        <v>308</v>
      </c>
      <c r="C31" s="452"/>
      <c r="D31" s="159" t="s">
        <v>2</v>
      </c>
      <c r="E31" s="153">
        <v>0</v>
      </c>
      <c r="F31" s="156" t="s">
        <v>3</v>
      </c>
      <c r="G31" s="147">
        <v>0</v>
      </c>
      <c r="H31" s="125">
        <f t="shared" si="5"/>
        <v>0</v>
      </c>
      <c r="I31" s="150">
        <v>0</v>
      </c>
      <c r="J31" s="47">
        <f t="shared" si="6"/>
        <v>0</v>
      </c>
      <c r="K31" s="150">
        <v>0</v>
      </c>
      <c r="L31" s="47">
        <f t="shared" si="7"/>
        <v>0</v>
      </c>
      <c r="M31" s="41">
        <f t="shared" si="8"/>
        <v>0</v>
      </c>
      <c r="N31" s="47">
        <f t="shared" si="9"/>
        <v>0</v>
      </c>
    </row>
    <row r="32" spans="1:14" s="292" customFormat="1" ht="14.25" customHeight="1" thickTop="1" thickBot="1" x14ac:dyDescent="0.25">
      <c r="A32" s="447" t="s">
        <v>234</v>
      </c>
      <c r="B32" s="448"/>
      <c r="C32" s="448"/>
      <c r="D32" s="288" t="str">
        <f>D23</f>
        <v>INTERIOR DOORS</v>
      </c>
      <c r="E32" s="289">
        <f>'Bid Item 1 Summary'!$F$7</f>
        <v>0</v>
      </c>
      <c r="F32" s="290" t="str">
        <f>'Bid Item 1 Summary'!$G$7</f>
        <v>Unit</v>
      </c>
      <c r="G32" s="224" t="e">
        <f>H32/E32</f>
        <v>#DIV/0!</v>
      </c>
      <c r="H32" s="222">
        <f>SUM(H24:H31)</f>
        <v>0</v>
      </c>
      <c r="I32" s="225" t="e">
        <f>J32/E32</f>
        <v>#DIV/0!</v>
      </c>
      <c r="J32" s="222">
        <f>SUM(J24:J31)</f>
        <v>0</v>
      </c>
      <c r="K32" s="225" t="e">
        <f>L32/E32</f>
        <v>#DIV/0!</v>
      </c>
      <c r="L32" s="222">
        <f>SUM(L24:L31)</f>
        <v>0</v>
      </c>
      <c r="M32" s="223" t="e">
        <f>N32/E32</f>
        <v>#DIV/0!</v>
      </c>
      <c r="N32" s="222">
        <f>SUM(N24:N31)</f>
        <v>0</v>
      </c>
    </row>
    <row r="33" spans="1:14" ht="6" customHeight="1" thickTop="1" thickBot="1" x14ac:dyDescent="0.25">
      <c r="G33" s="10"/>
      <c r="I33" s="10"/>
      <c r="K33" s="10"/>
    </row>
    <row r="34" spans="1:14" ht="20.100000000000001" customHeight="1" thickTop="1" thickBot="1" x14ac:dyDescent="0.25">
      <c r="A34" s="453" t="s">
        <v>15</v>
      </c>
      <c r="B34" s="454"/>
      <c r="C34" s="455"/>
      <c r="D34" s="461" t="s">
        <v>2</v>
      </c>
      <c r="E34" s="461" t="s">
        <v>8</v>
      </c>
      <c r="F34" s="459" t="s">
        <v>3</v>
      </c>
      <c r="G34" s="470" t="s">
        <v>232</v>
      </c>
      <c r="H34" s="471"/>
      <c r="I34" s="468" t="s">
        <v>306</v>
      </c>
      <c r="J34" s="469"/>
      <c r="K34" s="468" t="s">
        <v>307</v>
      </c>
      <c r="L34" s="469"/>
      <c r="M34" s="472" t="s">
        <v>233</v>
      </c>
      <c r="N34" s="473"/>
    </row>
    <row r="35" spans="1:14" ht="39.950000000000003" customHeight="1" thickBot="1" x14ac:dyDescent="0.25">
      <c r="A35" s="456"/>
      <c r="B35" s="457"/>
      <c r="C35" s="458"/>
      <c r="D35" s="462"/>
      <c r="E35" s="462"/>
      <c r="F35" s="460"/>
      <c r="G35" s="195" t="s">
        <v>230</v>
      </c>
      <c r="H35" s="196" t="s">
        <v>229</v>
      </c>
      <c r="I35" s="212" t="s">
        <v>312</v>
      </c>
      <c r="J35" s="199" t="s">
        <v>313</v>
      </c>
      <c r="K35" s="200" t="s">
        <v>314</v>
      </c>
      <c r="L35" s="199" t="s">
        <v>315</v>
      </c>
      <c r="M35" s="197" t="s">
        <v>231</v>
      </c>
      <c r="N35" s="198" t="s">
        <v>14</v>
      </c>
    </row>
    <row r="36" spans="1:14" ht="14.25" thickTop="1" thickBot="1" x14ac:dyDescent="0.25">
      <c r="A36" s="51" t="s">
        <v>83</v>
      </c>
      <c r="B36" s="17"/>
      <c r="C36" s="17"/>
      <c r="D36" s="18" t="s">
        <v>84</v>
      </c>
      <c r="E36" s="193"/>
      <c r="F36" s="194"/>
      <c r="G36" s="37"/>
      <c r="H36" s="44"/>
      <c r="I36" s="38"/>
      <c r="J36" s="44"/>
      <c r="K36" s="38"/>
      <c r="L36" s="44"/>
      <c r="M36" s="38"/>
      <c r="N36" s="44"/>
    </row>
    <row r="37" spans="1:14" s="11" customFormat="1" x14ac:dyDescent="0.2">
      <c r="A37" s="300"/>
      <c r="B37" s="479" t="s">
        <v>308</v>
      </c>
      <c r="C37" s="480"/>
      <c r="D37" s="157" t="s">
        <v>2</v>
      </c>
      <c r="E37" s="151">
        <v>0</v>
      </c>
      <c r="F37" s="154" t="s">
        <v>3</v>
      </c>
      <c r="G37" s="145">
        <v>0</v>
      </c>
      <c r="H37" s="123">
        <f>G37*$E37</f>
        <v>0</v>
      </c>
      <c r="I37" s="148">
        <v>0</v>
      </c>
      <c r="J37" s="45">
        <f>I37*$E37</f>
        <v>0</v>
      </c>
      <c r="K37" s="148">
        <v>0</v>
      </c>
      <c r="L37" s="45">
        <f>K37*$E37</f>
        <v>0</v>
      </c>
      <c r="M37" s="39">
        <f>G37+I37+K37</f>
        <v>0</v>
      </c>
      <c r="N37" s="45">
        <f>M37*$E37</f>
        <v>0</v>
      </c>
    </row>
    <row r="38" spans="1:14" s="11" customFormat="1" x14ac:dyDescent="0.2">
      <c r="A38" s="301"/>
      <c r="B38" s="449" t="s">
        <v>308</v>
      </c>
      <c r="C38" s="450"/>
      <c r="D38" s="158" t="s">
        <v>2</v>
      </c>
      <c r="E38" s="152">
        <v>0</v>
      </c>
      <c r="F38" s="155" t="s">
        <v>3</v>
      </c>
      <c r="G38" s="146">
        <v>0</v>
      </c>
      <c r="H38" s="124">
        <f t="shared" ref="H38:H44" si="10">G38*$E38</f>
        <v>0</v>
      </c>
      <c r="I38" s="149">
        <v>0</v>
      </c>
      <c r="J38" s="46">
        <f t="shared" ref="J38:J44" si="11">I38*$E38</f>
        <v>0</v>
      </c>
      <c r="K38" s="149">
        <v>0</v>
      </c>
      <c r="L38" s="46">
        <f t="shared" ref="L38:L44" si="12">K38*$E38</f>
        <v>0</v>
      </c>
      <c r="M38" s="40">
        <f t="shared" ref="M38:M44" si="13">G38+I38+K38</f>
        <v>0</v>
      </c>
      <c r="N38" s="46">
        <f t="shared" ref="N38:N44" si="14">M38*$E38</f>
        <v>0</v>
      </c>
    </row>
    <row r="39" spans="1:14" s="11" customFormat="1" x14ac:dyDescent="0.2">
      <c r="A39" s="301"/>
      <c r="B39" s="449" t="s">
        <v>308</v>
      </c>
      <c r="C39" s="450"/>
      <c r="D39" s="158" t="s">
        <v>2</v>
      </c>
      <c r="E39" s="152">
        <v>0</v>
      </c>
      <c r="F39" s="155" t="s">
        <v>3</v>
      </c>
      <c r="G39" s="146">
        <v>0</v>
      </c>
      <c r="H39" s="124">
        <f t="shared" si="10"/>
        <v>0</v>
      </c>
      <c r="I39" s="149">
        <v>0</v>
      </c>
      <c r="J39" s="46">
        <f t="shared" si="11"/>
        <v>0</v>
      </c>
      <c r="K39" s="149">
        <v>0</v>
      </c>
      <c r="L39" s="46">
        <f t="shared" si="12"/>
        <v>0</v>
      </c>
      <c r="M39" s="40">
        <f t="shared" si="13"/>
        <v>0</v>
      </c>
      <c r="N39" s="46">
        <f t="shared" si="14"/>
        <v>0</v>
      </c>
    </row>
    <row r="40" spans="1:14" s="11" customFormat="1" x14ac:dyDescent="0.2">
      <c r="A40" s="301"/>
      <c r="B40" s="449" t="s">
        <v>308</v>
      </c>
      <c r="C40" s="450"/>
      <c r="D40" s="158" t="s">
        <v>2</v>
      </c>
      <c r="E40" s="152">
        <v>0</v>
      </c>
      <c r="F40" s="155" t="s">
        <v>3</v>
      </c>
      <c r="G40" s="146">
        <v>0</v>
      </c>
      <c r="H40" s="124">
        <f t="shared" si="10"/>
        <v>0</v>
      </c>
      <c r="I40" s="149">
        <v>0</v>
      </c>
      <c r="J40" s="46">
        <f t="shared" si="11"/>
        <v>0</v>
      </c>
      <c r="K40" s="149">
        <v>0</v>
      </c>
      <c r="L40" s="46">
        <f t="shared" si="12"/>
        <v>0</v>
      </c>
      <c r="M40" s="40">
        <f t="shared" si="13"/>
        <v>0</v>
      </c>
      <c r="N40" s="46">
        <f t="shared" si="14"/>
        <v>0</v>
      </c>
    </row>
    <row r="41" spans="1:14" s="11" customFormat="1" x14ac:dyDescent="0.2">
      <c r="A41" s="301"/>
      <c r="B41" s="449" t="s">
        <v>308</v>
      </c>
      <c r="C41" s="450"/>
      <c r="D41" s="158" t="s">
        <v>2</v>
      </c>
      <c r="E41" s="152">
        <v>0</v>
      </c>
      <c r="F41" s="155" t="s">
        <v>3</v>
      </c>
      <c r="G41" s="146">
        <v>0</v>
      </c>
      <c r="H41" s="124">
        <f t="shared" si="10"/>
        <v>0</v>
      </c>
      <c r="I41" s="149">
        <v>0</v>
      </c>
      <c r="J41" s="46">
        <f t="shared" si="11"/>
        <v>0</v>
      </c>
      <c r="K41" s="149">
        <v>0</v>
      </c>
      <c r="L41" s="46">
        <f t="shared" si="12"/>
        <v>0</v>
      </c>
      <c r="M41" s="40">
        <f t="shared" si="13"/>
        <v>0</v>
      </c>
      <c r="N41" s="46">
        <f t="shared" si="14"/>
        <v>0</v>
      </c>
    </row>
    <row r="42" spans="1:14" s="11" customFormat="1" x14ac:dyDescent="0.2">
      <c r="A42" s="301"/>
      <c r="B42" s="449" t="s">
        <v>308</v>
      </c>
      <c r="C42" s="450"/>
      <c r="D42" s="158" t="s">
        <v>2</v>
      </c>
      <c r="E42" s="152">
        <v>0</v>
      </c>
      <c r="F42" s="155" t="s">
        <v>3</v>
      </c>
      <c r="G42" s="146">
        <v>0</v>
      </c>
      <c r="H42" s="124">
        <f t="shared" si="10"/>
        <v>0</v>
      </c>
      <c r="I42" s="149">
        <v>0</v>
      </c>
      <c r="J42" s="46">
        <f t="shared" si="11"/>
        <v>0</v>
      </c>
      <c r="K42" s="149">
        <v>0</v>
      </c>
      <c r="L42" s="46">
        <f t="shared" si="12"/>
        <v>0</v>
      </c>
      <c r="M42" s="40">
        <f t="shared" si="13"/>
        <v>0</v>
      </c>
      <c r="N42" s="46">
        <f t="shared" si="14"/>
        <v>0</v>
      </c>
    </row>
    <row r="43" spans="1:14" s="11" customFormat="1" x14ac:dyDescent="0.2">
      <c r="A43" s="301"/>
      <c r="B43" s="449" t="s">
        <v>308</v>
      </c>
      <c r="C43" s="450"/>
      <c r="D43" s="158" t="s">
        <v>2</v>
      </c>
      <c r="E43" s="152">
        <v>0</v>
      </c>
      <c r="F43" s="155" t="s">
        <v>3</v>
      </c>
      <c r="G43" s="146">
        <v>0</v>
      </c>
      <c r="H43" s="124">
        <f t="shared" si="10"/>
        <v>0</v>
      </c>
      <c r="I43" s="149">
        <v>0</v>
      </c>
      <c r="J43" s="46">
        <f t="shared" si="11"/>
        <v>0</v>
      </c>
      <c r="K43" s="149">
        <v>0</v>
      </c>
      <c r="L43" s="46">
        <f t="shared" si="12"/>
        <v>0</v>
      </c>
      <c r="M43" s="40">
        <f t="shared" si="13"/>
        <v>0</v>
      </c>
      <c r="N43" s="46">
        <f t="shared" si="14"/>
        <v>0</v>
      </c>
    </row>
    <row r="44" spans="1:14" s="11" customFormat="1" ht="13.5" thickBot="1" x14ac:dyDescent="0.25">
      <c r="A44" s="302"/>
      <c r="B44" s="451" t="s">
        <v>308</v>
      </c>
      <c r="C44" s="452"/>
      <c r="D44" s="159" t="s">
        <v>2</v>
      </c>
      <c r="E44" s="153">
        <v>0</v>
      </c>
      <c r="F44" s="156" t="s">
        <v>3</v>
      </c>
      <c r="G44" s="147">
        <v>0</v>
      </c>
      <c r="H44" s="125">
        <f t="shared" si="10"/>
        <v>0</v>
      </c>
      <c r="I44" s="150">
        <v>0</v>
      </c>
      <c r="J44" s="47">
        <f t="shared" si="11"/>
        <v>0</v>
      </c>
      <c r="K44" s="150">
        <v>0</v>
      </c>
      <c r="L44" s="47">
        <f t="shared" si="12"/>
        <v>0</v>
      </c>
      <c r="M44" s="41">
        <f t="shared" si="13"/>
        <v>0</v>
      </c>
      <c r="N44" s="47">
        <f t="shared" si="14"/>
        <v>0</v>
      </c>
    </row>
    <row r="45" spans="1:14" s="292" customFormat="1" ht="14.25" customHeight="1" thickTop="1" thickBot="1" x14ac:dyDescent="0.25">
      <c r="A45" s="447" t="s">
        <v>234</v>
      </c>
      <c r="B45" s="448"/>
      <c r="C45" s="448"/>
      <c r="D45" s="288" t="str">
        <f>D36</f>
        <v>FITTINGS</v>
      </c>
      <c r="E45" s="289">
        <f>'Bid Item 1 Summary'!$F$7</f>
        <v>0</v>
      </c>
      <c r="F45" s="290" t="str">
        <f>'Bid Item 1 Summary'!$G$7</f>
        <v>Unit</v>
      </c>
      <c r="G45" s="224" t="e">
        <f>H45/E45</f>
        <v>#DIV/0!</v>
      </c>
      <c r="H45" s="222">
        <f>SUM(H37:H44)</f>
        <v>0</v>
      </c>
      <c r="I45" s="225" t="e">
        <f>J45/E45</f>
        <v>#DIV/0!</v>
      </c>
      <c r="J45" s="222">
        <f>SUM(J37:J44)</f>
        <v>0</v>
      </c>
      <c r="K45" s="225" t="e">
        <f>L45/E45</f>
        <v>#DIV/0!</v>
      </c>
      <c r="L45" s="222">
        <f>SUM(L37:L44)</f>
        <v>0</v>
      </c>
      <c r="M45" s="223" t="e">
        <f>N45/E45</f>
        <v>#DIV/0!</v>
      </c>
      <c r="N45" s="222">
        <f>SUM(N37:N44)</f>
        <v>0</v>
      </c>
    </row>
    <row r="46" spans="1:14" ht="33" customHeight="1" thickTop="1" thickBot="1" x14ac:dyDescent="0.25">
      <c r="G46" s="10"/>
      <c r="I46" s="10"/>
      <c r="K46" s="10"/>
    </row>
    <row r="47" spans="1:14" ht="20.100000000000001" customHeight="1" thickTop="1" thickBot="1" x14ac:dyDescent="0.25">
      <c r="A47" s="453" t="s">
        <v>15</v>
      </c>
      <c r="B47" s="454"/>
      <c r="C47" s="455"/>
      <c r="D47" s="463" t="s">
        <v>2</v>
      </c>
      <c r="E47" s="461" t="s">
        <v>8</v>
      </c>
      <c r="F47" s="459" t="s">
        <v>3</v>
      </c>
      <c r="G47" s="470" t="s">
        <v>232</v>
      </c>
      <c r="H47" s="471"/>
      <c r="I47" s="468" t="s">
        <v>306</v>
      </c>
      <c r="J47" s="469"/>
      <c r="K47" s="468" t="s">
        <v>307</v>
      </c>
      <c r="L47" s="469"/>
      <c r="M47" s="472" t="s">
        <v>233</v>
      </c>
      <c r="N47" s="473"/>
    </row>
    <row r="48" spans="1:14" ht="39.950000000000003" customHeight="1" thickBot="1" x14ac:dyDescent="0.25">
      <c r="A48" s="456"/>
      <c r="B48" s="457"/>
      <c r="C48" s="458"/>
      <c r="D48" s="464"/>
      <c r="E48" s="462"/>
      <c r="F48" s="460"/>
      <c r="G48" s="195" t="s">
        <v>230</v>
      </c>
      <c r="H48" s="196" t="s">
        <v>229</v>
      </c>
      <c r="I48" s="212" t="s">
        <v>312</v>
      </c>
      <c r="J48" s="199" t="s">
        <v>313</v>
      </c>
      <c r="K48" s="200" t="s">
        <v>314</v>
      </c>
      <c r="L48" s="199" t="s">
        <v>315</v>
      </c>
      <c r="M48" s="197" t="s">
        <v>231</v>
      </c>
      <c r="N48" s="198" t="s">
        <v>14</v>
      </c>
    </row>
    <row r="49" spans="1:14" ht="14.25" thickTop="1" thickBot="1" x14ac:dyDescent="0.25">
      <c r="A49" s="51" t="s">
        <v>17</v>
      </c>
      <c r="B49" s="17"/>
      <c r="C49" s="17"/>
      <c r="D49" s="18" t="s">
        <v>16</v>
      </c>
      <c r="E49" s="193"/>
      <c r="F49" s="194"/>
      <c r="G49" s="37"/>
      <c r="H49" s="44"/>
      <c r="I49" s="38"/>
      <c r="J49" s="44"/>
      <c r="K49" s="38"/>
      <c r="L49" s="44"/>
      <c r="M49" s="38"/>
      <c r="N49" s="44"/>
    </row>
    <row r="50" spans="1:14" s="11" customFormat="1" x14ac:dyDescent="0.2">
      <c r="A50" s="300"/>
      <c r="B50" s="479" t="s">
        <v>308</v>
      </c>
      <c r="C50" s="480"/>
      <c r="D50" s="157" t="s">
        <v>2</v>
      </c>
      <c r="E50" s="151">
        <v>0</v>
      </c>
      <c r="F50" s="154" t="s">
        <v>3</v>
      </c>
      <c r="G50" s="145">
        <v>0</v>
      </c>
      <c r="H50" s="123">
        <f>G50*$E50</f>
        <v>0</v>
      </c>
      <c r="I50" s="148">
        <v>0</v>
      </c>
      <c r="J50" s="45">
        <f>I50*$E50</f>
        <v>0</v>
      </c>
      <c r="K50" s="148">
        <v>0</v>
      </c>
      <c r="L50" s="45">
        <f>K50*$E50</f>
        <v>0</v>
      </c>
      <c r="M50" s="39">
        <f>G50+I50+K50</f>
        <v>0</v>
      </c>
      <c r="N50" s="45">
        <f>M50*$E50</f>
        <v>0</v>
      </c>
    </row>
    <row r="51" spans="1:14" s="11" customFormat="1" x14ac:dyDescent="0.2">
      <c r="A51" s="301"/>
      <c r="B51" s="449" t="s">
        <v>308</v>
      </c>
      <c r="C51" s="450"/>
      <c r="D51" s="158" t="s">
        <v>2</v>
      </c>
      <c r="E51" s="152">
        <v>0</v>
      </c>
      <c r="F51" s="155" t="s">
        <v>3</v>
      </c>
      <c r="G51" s="146">
        <v>0</v>
      </c>
      <c r="H51" s="124">
        <f t="shared" ref="H51:H57" si="15">G51*$E51</f>
        <v>0</v>
      </c>
      <c r="I51" s="149">
        <v>0</v>
      </c>
      <c r="J51" s="46">
        <f t="shared" ref="J51:J57" si="16">I51*$E51</f>
        <v>0</v>
      </c>
      <c r="K51" s="149">
        <v>0</v>
      </c>
      <c r="L51" s="46">
        <f t="shared" ref="L51:L57" si="17">K51*$E51</f>
        <v>0</v>
      </c>
      <c r="M51" s="40">
        <f t="shared" ref="M51:M57" si="18">G51+I51+K51</f>
        <v>0</v>
      </c>
      <c r="N51" s="46">
        <f t="shared" ref="N51:N57" si="19">M51*$E51</f>
        <v>0</v>
      </c>
    </row>
    <row r="52" spans="1:14" s="11" customFormat="1" x14ac:dyDescent="0.2">
      <c r="A52" s="301"/>
      <c r="B52" s="449" t="s">
        <v>308</v>
      </c>
      <c r="C52" s="450"/>
      <c r="D52" s="158" t="s">
        <v>2</v>
      </c>
      <c r="E52" s="152">
        <v>0</v>
      </c>
      <c r="F52" s="155" t="s">
        <v>3</v>
      </c>
      <c r="G52" s="146">
        <v>0</v>
      </c>
      <c r="H52" s="124">
        <f t="shared" si="15"/>
        <v>0</v>
      </c>
      <c r="I52" s="149">
        <v>0</v>
      </c>
      <c r="J52" s="46">
        <f t="shared" si="16"/>
        <v>0</v>
      </c>
      <c r="K52" s="149">
        <v>0</v>
      </c>
      <c r="L52" s="46">
        <f t="shared" si="17"/>
        <v>0</v>
      </c>
      <c r="M52" s="40">
        <f t="shared" si="18"/>
        <v>0</v>
      </c>
      <c r="N52" s="46">
        <f t="shared" si="19"/>
        <v>0</v>
      </c>
    </row>
    <row r="53" spans="1:14" s="11" customFormat="1" x14ac:dyDescent="0.2">
      <c r="A53" s="301"/>
      <c r="B53" s="449" t="s">
        <v>308</v>
      </c>
      <c r="C53" s="450"/>
      <c r="D53" s="158" t="s">
        <v>2</v>
      </c>
      <c r="E53" s="152">
        <v>0</v>
      </c>
      <c r="F53" s="155" t="s">
        <v>3</v>
      </c>
      <c r="G53" s="146">
        <v>0</v>
      </c>
      <c r="H53" s="124">
        <f t="shared" si="15"/>
        <v>0</v>
      </c>
      <c r="I53" s="149">
        <v>0</v>
      </c>
      <c r="J53" s="46">
        <f t="shared" si="16"/>
        <v>0</v>
      </c>
      <c r="K53" s="149">
        <v>0</v>
      </c>
      <c r="L53" s="46">
        <f t="shared" si="17"/>
        <v>0</v>
      </c>
      <c r="M53" s="40">
        <f t="shared" si="18"/>
        <v>0</v>
      </c>
      <c r="N53" s="46">
        <f t="shared" si="19"/>
        <v>0</v>
      </c>
    </row>
    <row r="54" spans="1:14" s="11" customFormat="1" x14ac:dyDescent="0.2">
      <c r="A54" s="301"/>
      <c r="B54" s="449" t="s">
        <v>308</v>
      </c>
      <c r="C54" s="450"/>
      <c r="D54" s="158" t="s">
        <v>2</v>
      </c>
      <c r="E54" s="152">
        <v>0</v>
      </c>
      <c r="F54" s="155" t="s">
        <v>3</v>
      </c>
      <c r="G54" s="146">
        <v>0</v>
      </c>
      <c r="H54" s="124">
        <f t="shared" si="15"/>
        <v>0</v>
      </c>
      <c r="I54" s="149">
        <v>0</v>
      </c>
      <c r="J54" s="46">
        <f t="shared" si="16"/>
        <v>0</v>
      </c>
      <c r="K54" s="149">
        <v>0</v>
      </c>
      <c r="L54" s="46">
        <f t="shared" si="17"/>
        <v>0</v>
      </c>
      <c r="M54" s="40">
        <f t="shared" si="18"/>
        <v>0</v>
      </c>
      <c r="N54" s="46">
        <f t="shared" si="19"/>
        <v>0</v>
      </c>
    </row>
    <row r="55" spans="1:14" s="11" customFormat="1" x14ac:dyDescent="0.2">
      <c r="A55" s="301"/>
      <c r="B55" s="449" t="s">
        <v>308</v>
      </c>
      <c r="C55" s="450"/>
      <c r="D55" s="158" t="s">
        <v>2</v>
      </c>
      <c r="E55" s="152">
        <v>0</v>
      </c>
      <c r="F55" s="155" t="s">
        <v>3</v>
      </c>
      <c r="G55" s="146">
        <v>0</v>
      </c>
      <c r="H55" s="124">
        <f t="shared" si="15"/>
        <v>0</v>
      </c>
      <c r="I55" s="149">
        <v>0</v>
      </c>
      <c r="J55" s="46">
        <f t="shared" si="16"/>
        <v>0</v>
      </c>
      <c r="K55" s="149">
        <v>0</v>
      </c>
      <c r="L55" s="46">
        <f t="shared" si="17"/>
        <v>0</v>
      </c>
      <c r="M55" s="40">
        <f t="shared" si="18"/>
        <v>0</v>
      </c>
      <c r="N55" s="46">
        <f t="shared" si="19"/>
        <v>0</v>
      </c>
    </row>
    <row r="56" spans="1:14" s="11" customFormat="1" x14ac:dyDescent="0.2">
      <c r="A56" s="301"/>
      <c r="B56" s="449" t="s">
        <v>308</v>
      </c>
      <c r="C56" s="450"/>
      <c r="D56" s="158" t="s">
        <v>2</v>
      </c>
      <c r="E56" s="152">
        <v>0</v>
      </c>
      <c r="F56" s="155" t="s">
        <v>3</v>
      </c>
      <c r="G56" s="146">
        <v>0</v>
      </c>
      <c r="H56" s="124">
        <f t="shared" si="15"/>
        <v>0</v>
      </c>
      <c r="I56" s="149">
        <v>0</v>
      </c>
      <c r="J56" s="46">
        <f t="shared" si="16"/>
        <v>0</v>
      </c>
      <c r="K56" s="149">
        <v>0</v>
      </c>
      <c r="L56" s="46">
        <f t="shared" si="17"/>
        <v>0</v>
      </c>
      <c r="M56" s="40">
        <f t="shared" si="18"/>
        <v>0</v>
      </c>
      <c r="N56" s="46">
        <f t="shared" si="19"/>
        <v>0</v>
      </c>
    </row>
    <row r="57" spans="1:14" s="11" customFormat="1" ht="13.5" thickBot="1" x14ac:dyDescent="0.25">
      <c r="A57" s="302"/>
      <c r="B57" s="451" t="s">
        <v>308</v>
      </c>
      <c r="C57" s="452"/>
      <c r="D57" s="159" t="s">
        <v>2</v>
      </c>
      <c r="E57" s="153">
        <v>0</v>
      </c>
      <c r="F57" s="156" t="s">
        <v>3</v>
      </c>
      <c r="G57" s="147">
        <v>0</v>
      </c>
      <c r="H57" s="125">
        <f t="shared" si="15"/>
        <v>0</v>
      </c>
      <c r="I57" s="150">
        <v>0</v>
      </c>
      <c r="J57" s="47">
        <f t="shared" si="16"/>
        <v>0</v>
      </c>
      <c r="K57" s="150">
        <v>0</v>
      </c>
      <c r="L57" s="47">
        <f t="shared" si="17"/>
        <v>0</v>
      </c>
      <c r="M57" s="41">
        <f t="shared" si="18"/>
        <v>0</v>
      </c>
      <c r="N57" s="47">
        <f t="shared" si="19"/>
        <v>0</v>
      </c>
    </row>
    <row r="58" spans="1:14" s="292" customFormat="1" ht="14.25" customHeight="1" thickTop="1" thickBot="1" x14ac:dyDescent="0.25">
      <c r="A58" s="447" t="s">
        <v>234</v>
      </c>
      <c r="B58" s="448"/>
      <c r="C58" s="448"/>
      <c r="D58" s="288" t="str">
        <f>D49</f>
        <v>BASE ELEMENT</v>
      </c>
      <c r="E58" s="289">
        <f>'Bid Item 1 Summary'!$F$7</f>
        <v>0</v>
      </c>
      <c r="F58" s="290" t="str">
        <f>'Bid Item 1 Summary'!$G$7</f>
        <v>Unit</v>
      </c>
      <c r="G58" s="224" t="e">
        <f>H58/E58</f>
        <v>#DIV/0!</v>
      </c>
      <c r="H58" s="222">
        <f>SUM(H50:H57)</f>
        <v>0</v>
      </c>
      <c r="I58" s="225" t="e">
        <f>J58/E58</f>
        <v>#DIV/0!</v>
      </c>
      <c r="J58" s="222">
        <f>SUM(J50:J57)</f>
        <v>0</v>
      </c>
      <c r="K58" s="225" t="e">
        <f>L58/E58</f>
        <v>#DIV/0!</v>
      </c>
      <c r="L58" s="222">
        <f>SUM(L50:L57)</f>
        <v>0</v>
      </c>
      <c r="M58" s="223" t="e">
        <f>N58/E58</f>
        <v>#DIV/0!</v>
      </c>
      <c r="N58" s="222">
        <f>SUM(N50:N57)</f>
        <v>0</v>
      </c>
    </row>
    <row r="59" spans="1:14" ht="6" customHeight="1" thickTop="1" thickBot="1" x14ac:dyDescent="0.25">
      <c r="G59" s="10"/>
      <c r="I59" s="10"/>
      <c r="K59" s="10"/>
    </row>
    <row r="60" spans="1:14" ht="20.100000000000001" customHeight="1" thickTop="1" thickBot="1" x14ac:dyDescent="0.25">
      <c r="A60" s="453" t="s">
        <v>15</v>
      </c>
      <c r="B60" s="454"/>
      <c r="C60" s="455"/>
      <c r="D60" s="463" t="s">
        <v>2</v>
      </c>
      <c r="E60" s="461" t="s">
        <v>8</v>
      </c>
      <c r="F60" s="459" t="s">
        <v>3</v>
      </c>
      <c r="G60" s="470" t="s">
        <v>232</v>
      </c>
      <c r="H60" s="471"/>
      <c r="I60" s="468" t="s">
        <v>306</v>
      </c>
      <c r="J60" s="469"/>
      <c r="K60" s="468" t="s">
        <v>307</v>
      </c>
      <c r="L60" s="469"/>
      <c r="M60" s="472" t="s">
        <v>233</v>
      </c>
      <c r="N60" s="473"/>
    </row>
    <row r="61" spans="1:14" ht="39.950000000000003" customHeight="1" thickBot="1" x14ac:dyDescent="0.25">
      <c r="A61" s="456"/>
      <c r="B61" s="457"/>
      <c r="C61" s="458"/>
      <c r="D61" s="464"/>
      <c r="E61" s="462"/>
      <c r="F61" s="460"/>
      <c r="G61" s="195" t="s">
        <v>230</v>
      </c>
      <c r="H61" s="196" t="s">
        <v>229</v>
      </c>
      <c r="I61" s="212" t="s">
        <v>312</v>
      </c>
      <c r="J61" s="199" t="s">
        <v>313</v>
      </c>
      <c r="K61" s="200" t="s">
        <v>314</v>
      </c>
      <c r="L61" s="199" t="s">
        <v>315</v>
      </c>
      <c r="M61" s="197" t="s">
        <v>231</v>
      </c>
      <c r="N61" s="198" t="s">
        <v>14</v>
      </c>
    </row>
    <row r="62" spans="1:14" ht="14.25" thickTop="1" thickBot="1" x14ac:dyDescent="0.25">
      <c r="A62" s="51" t="s">
        <v>17</v>
      </c>
      <c r="B62" s="17"/>
      <c r="C62" s="17"/>
      <c r="D62" s="18" t="s">
        <v>16</v>
      </c>
      <c r="E62" s="193"/>
      <c r="F62" s="193"/>
      <c r="G62" s="37"/>
      <c r="H62" s="44"/>
      <c r="I62" s="38"/>
      <c r="J62" s="44"/>
      <c r="K62" s="38"/>
      <c r="L62" s="44"/>
      <c r="M62" s="38"/>
      <c r="N62" s="44"/>
    </row>
    <row r="63" spans="1:14" s="11" customFormat="1" x14ac:dyDescent="0.2">
      <c r="A63" s="300"/>
      <c r="B63" s="479" t="s">
        <v>308</v>
      </c>
      <c r="C63" s="480"/>
      <c r="D63" s="157" t="s">
        <v>2</v>
      </c>
      <c r="E63" s="151">
        <v>0</v>
      </c>
      <c r="F63" s="154" t="s">
        <v>3</v>
      </c>
      <c r="G63" s="145">
        <v>0</v>
      </c>
      <c r="H63" s="123">
        <f>G63*$E63</f>
        <v>0</v>
      </c>
      <c r="I63" s="148">
        <v>0</v>
      </c>
      <c r="J63" s="45">
        <f>I63*$E63</f>
        <v>0</v>
      </c>
      <c r="K63" s="148">
        <v>0</v>
      </c>
      <c r="L63" s="45">
        <f>K63*$E63</f>
        <v>0</v>
      </c>
      <c r="M63" s="39">
        <f>G63+I63+K63</f>
        <v>0</v>
      </c>
      <c r="N63" s="45">
        <f>M63*$E63</f>
        <v>0</v>
      </c>
    </row>
    <row r="64" spans="1:14" s="11" customFormat="1" x14ac:dyDescent="0.2">
      <c r="A64" s="301"/>
      <c r="B64" s="449" t="s">
        <v>308</v>
      </c>
      <c r="C64" s="450"/>
      <c r="D64" s="158" t="s">
        <v>2</v>
      </c>
      <c r="E64" s="152">
        <v>0</v>
      </c>
      <c r="F64" s="155" t="s">
        <v>3</v>
      </c>
      <c r="G64" s="146">
        <v>0</v>
      </c>
      <c r="H64" s="124">
        <f t="shared" ref="H64:H70" si="20">G64*$E64</f>
        <v>0</v>
      </c>
      <c r="I64" s="149">
        <v>0</v>
      </c>
      <c r="J64" s="46">
        <f t="shared" ref="J64:J70" si="21">I64*$E64</f>
        <v>0</v>
      </c>
      <c r="K64" s="149">
        <v>0</v>
      </c>
      <c r="L64" s="46">
        <f t="shared" ref="L64:L70" si="22">K64*$E64</f>
        <v>0</v>
      </c>
      <c r="M64" s="40">
        <f t="shared" ref="M64:M70" si="23">G64+I64+K64</f>
        <v>0</v>
      </c>
      <c r="N64" s="46">
        <f t="shared" ref="N64:N70" si="24">M64*$E64</f>
        <v>0</v>
      </c>
    </row>
    <row r="65" spans="1:14" s="11" customFormat="1" x14ac:dyDescent="0.2">
      <c r="A65" s="301"/>
      <c r="B65" s="449" t="s">
        <v>308</v>
      </c>
      <c r="C65" s="450"/>
      <c r="D65" s="158" t="s">
        <v>2</v>
      </c>
      <c r="E65" s="152">
        <v>0</v>
      </c>
      <c r="F65" s="155" t="s">
        <v>3</v>
      </c>
      <c r="G65" s="146">
        <v>0</v>
      </c>
      <c r="H65" s="124">
        <f t="shared" si="20"/>
        <v>0</v>
      </c>
      <c r="I65" s="149">
        <v>0</v>
      </c>
      <c r="J65" s="46">
        <f t="shared" si="21"/>
        <v>0</v>
      </c>
      <c r="K65" s="149">
        <v>0</v>
      </c>
      <c r="L65" s="46">
        <f t="shared" si="22"/>
        <v>0</v>
      </c>
      <c r="M65" s="40">
        <f t="shared" si="23"/>
        <v>0</v>
      </c>
      <c r="N65" s="46">
        <f t="shared" si="24"/>
        <v>0</v>
      </c>
    </row>
    <row r="66" spans="1:14" s="11" customFormat="1" x14ac:dyDescent="0.2">
      <c r="A66" s="301"/>
      <c r="B66" s="449" t="s">
        <v>308</v>
      </c>
      <c r="C66" s="450"/>
      <c r="D66" s="158" t="s">
        <v>2</v>
      </c>
      <c r="E66" s="152">
        <v>0</v>
      </c>
      <c r="F66" s="155" t="s">
        <v>3</v>
      </c>
      <c r="G66" s="146">
        <v>0</v>
      </c>
      <c r="H66" s="124">
        <f t="shared" si="20"/>
        <v>0</v>
      </c>
      <c r="I66" s="149">
        <v>0</v>
      </c>
      <c r="J66" s="46">
        <f t="shared" si="21"/>
        <v>0</v>
      </c>
      <c r="K66" s="149">
        <v>0</v>
      </c>
      <c r="L66" s="46">
        <f t="shared" si="22"/>
        <v>0</v>
      </c>
      <c r="M66" s="40">
        <f t="shared" si="23"/>
        <v>0</v>
      </c>
      <c r="N66" s="46">
        <f t="shared" si="24"/>
        <v>0</v>
      </c>
    </row>
    <row r="67" spans="1:14" s="11" customFormat="1" x14ac:dyDescent="0.2">
      <c r="A67" s="301"/>
      <c r="B67" s="449" t="s">
        <v>308</v>
      </c>
      <c r="C67" s="450"/>
      <c r="D67" s="158" t="s">
        <v>2</v>
      </c>
      <c r="E67" s="152">
        <v>0</v>
      </c>
      <c r="F67" s="155" t="s">
        <v>3</v>
      </c>
      <c r="G67" s="146">
        <v>0</v>
      </c>
      <c r="H67" s="124">
        <f t="shared" si="20"/>
        <v>0</v>
      </c>
      <c r="I67" s="149">
        <v>0</v>
      </c>
      <c r="J67" s="46">
        <f t="shared" si="21"/>
        <v>0</v>
      </c>
      <c r="K67" s="149">
        <v>0</v>
      </c>
      <c r="L67" s="46">
        <f t="shared" si="22"/>
        <v>0</v>
      </c>
      <c r="M67" s="40">
        <f t="shared" si="23"/>
        <v>0</v>
      </c>
      <c r="N67" s="46">
        <f t="shared" si="24"/>
        <v>0</v>
      </c>
    </row>
    <row r="68" spans="1:14" s="11" customFormat="1" x14ac:dyDescent="0.2">
      <c r="A68" s="301"/>
      <c r="B68" s="449" t="s">
        <v>308</v>
      </c>
      <c r="C68" s="450"/>
      <c r="D68" s="158" t="s">
        <v>2</v>
      </c>
      <c r="E68" s="152">
        <v>0</v>
      </c>
      <c r="F68" s="155" t="s">
        <v>3</v>
      </c>
      <c r="G68" s="146">
        <v>0</v>
      </c>
      <c r="H68" s="124">
        <f t="shared" si="20"/>
        <v>0</v>
      </c>
      <c r="I68" s="149">
        <v>0</v>
      </c>
      <c r="J68" s="46">
        <f t="shared" si="21"/>
        <v>0</v>
      </c>
      <c r="K68" s="149">
        <v>0</v>
      </c>
      <c r="L68" s="46">
        <f t="shared" si="22"/>
        <v>0</v>
      </c>
      <c r="M68" s="40">
        <f t="shared" si="23"/>
        <v>0</v>
      </c>
      <c r="N68" s="46">
        <f t="shared" si="24"/>
        <v>0</v>
      </c>
    </row>
    <row r="69" spans="1:14" s="11" customFormat="1" x14ac:dyDescent="0.2">
      <c r="A69" s="301"/>
      <c r="B69" s="449" t="s">
        <v>308</v>
      </c>
      <c r="C69" s="450"/>
      <c r="D69" s="158" t="s">
        <v>2</v>
      </c>
      <c r="E69" s="152">
        <v>0</v>
      </c>
      <c r="F69" s="155" t="s">
        <v>3</v>
      </c>
      <c r="G69" s="146">
        <v>0</v>
      </c>
      <c r="H69" s="124">
        <f t="shared" si="20"/>
        <v>0</v>
      </c>
      <c r="I69" s="149">
        <v>0</v>
      </c>
      <c r="J69" s="46">
        <f t="shared" si="21"/>
        <v>0</v>
      </c>
      <c r="K69" s="149">
        <v>0</v>
      </c>
      <c r="L69" s="46">
        <f t="shared" si="22"/>
        <v>0</v>
      </c>
      <c r="M69" s="40">
        <f t="shared" si="23"/>
        <v>0</v>
      </c>
      <c r="N69" s="46">
        <f t="shared" si="24"/>
        <v>0</v>
      </c>
    </row>
    <row r="70" spans="1:14" s="11" customFormat="1" ht="13.5" thickBot="1" x14ac:dyDescent="0.25">
      <c r="A70" s="302"/>
      <c r="B70" s="451" t="s">
        <v>308</v>
      </c>
      <c r="C70" s="452"/>
      <c r="D70" s="159" t="s">
        <v>2</v>
      </c>
      <c r="E70" s="153">
        <v>0</v>
      </c>
      <c r="F70" s="156" t="s">
        <v>3</v>
      </c>
      <c r="G70" s="147">
        <v>0</v>
      </c>
      <c r="H70" s="125">
        <f t="shared" si="20"/>
        <v>0</v>
      </c>
      <c r="I70" s="150">
        <v>0</v>
      </c>
      <c r="J70" s="47">
        <f t="shared" si="21"/>
        <v>0</v>
      </c>
      <c r="K70" s="150">
        <v>0</v>
      </c>
      <c r="L70" s="47">
        <f t="shared" si="22"/>
        <v>0</v>
      </c>
      <c r="M70" s="41">
        <f t="shared" si="23"/>
        <v>0</v>
      </c>
      <c r="N70" s="47">
        <f t="shared" si="24"/>
        <v>0</v>
      </c>
    </row>
    <row r="71" spans="1:14" s="292" customFormat="1" ht="14.25" customHeight="1" thickTop="1" thickBot="1" x14ac:dyDescent="0.25">
      <c r="A71" s="447" t="s">
        <v>234</v>
      </c>
      <c r="B71" s="448"/>
      <c r="C71" s="448"/>
      <c r="D71" s="288" t="str">
        <f>D62</f>
        <v>BASE ELEMENT</v>
      </c>
      <c r="E71" s="289">
        <f>'Bid Item 1 Summary'!$F$7</f>
        <v>0</v>
      </c>
      <c r="F71" s="290" t="str">
        <f>'Bid Item 1 Summary'!$G$7</f>
        <v>Unit</v>
      </c>
      <c r="G71" s="224" t="e">
        <f>H71/E71</f>
        <v>#DIV/0!</v>
      </c>
      <c r="H71" s="222">
        <f>SUM(H63:H70)</f>
        <v>0</v>
      </c>
      <c r="I71" s="225" t="e">
        <f>J71/E71</f>
        <v>#DIV/0!</v>
      </c>
      <c r="J71" s="222">
        <f>SUM(J63:J70)</f>
        <v>0</v>
      </c>
      <c r="K71" s="225" t="e">
        <f>L71/E71</f>
        <v>#DIV/0!</v>
      </c>
      <c r="L71" s="222">
        <f>SUM(L63:L70)</f>
        <v>0</v>
      </c>
      <c r="M71" s="223" t="e">
        <f>N71/E71</f>
        <v>#DIV/0!</v>
      </c>
      <c r="N71" s="222">
        <f>SUM(N63:N70)</f>
        <v>0</v>
      </c>
    </row>
    <row r="72" spans="1:14" ht="33" customHeight="1" thickTop="1" thickBot="1" x14ac:dyDescent="0.25">
      <c r="G72" s="10"/>
      <c r="I72" s="10"/>
      <c r="K72" s="10"/>
    </row>
    <row r="73" spans="1:14" ht="20.100000000000001" customHeight="1" thickTop="1" thickBot="1" x14ac:dyDescent="0.25">
      <c r="A73" s="453" t="s">
        <v>15</v>
      </c>
      <c r="B73" s="454"/>
      <c r="C73" s="455"/>
      <c r="D73" s="463" t="s">
        <v>2</v>
      </c>
      <c r="E73" s="461" t="s">
        <v>8</v>
      </c>
      <c r="F73" s="459" t="s">
        <v>3</v>
      </c>
      <c r="G73" s="470" t="s">
        <v>232</v>
      </c>
      <c r="H73" s="471"/>
      <c r="I73" s="468" t="s">
        <v>306</v>
      </c>
      <c r="J73" s="469"/>
      <c r="K73" s="468" t="s">
        <v>307</v>
      </c>
      <c r="L73" s="469"/>
      <c r="M73" s="472" t="s">
        <v>233</v>
      </c>
      <c r="N73" s="473"/>
    </row>
    <row r="74" spans="1:14" ht="39.950000000000003" customHeight="1" thickBot="1" x14ac:dyDescent="0.25">
      <c r="A74" s="456"/>
      <c r="B74" s="457"/>
      <c r="C74" s="458"/>
      <c r="D74" s="464"/>
      <c r="E74" s="462"/>
      <c r="F74" s="460"/>
      <c r="G74" s="195" t="s">
        <v>230</v>
      </c>
      <c r="H74" s="196" t="s">
        <v>229</v>
      </c>
      <c r="I74" s="212" t="s">
        <v>312</v>
      </c>
      <c r="J74" s="199" t="s">
        <v>313</v>
      </c>
      <c r="K74" s="200" t="s">
        <v>314</v>
      </c>
      <c r="L74" s="199" t="s">
        <v>315</v>
      </c>
      <c r="M74" s="197" t="s">
        <v>231</v>
      </c>
      <c r="N74" s="198" t="s">
        <v>14</v>
      </c>
    </row>
    <row r="75" spans="1:14" ht="14.25" thickTop="1" thickBot="1" x14ac:dyDescent="0.25">
      <c r="A75" s="51" t="s">
        <v>17</v>
      </c>
      <c r="B75" s="17"/>
      <c r="C75" s="17"/>
      <c r="D75" s="18" t="s">
        <v>16</v>
      </c>
      <c r="E75" s="193"/>
      <c r="F75" s="193"/>
      <c r="G75" s="37"/>
      <c r="H75" s="44"/>
      <c r="I75" s="38"/>
      <c r="J75" s="44"/>
      <c r="K75" s="38"/>
      <c r="L75" s="44"/>
      <c r="M75" s="38"/>
      <c r="N75" s="44"/>
    </row>
    <row r="76" spans="1:14" s="11" customFormat="1" x14ac:dyDescent="0.2">
      <c r="A76" s="300"/>
      <c r="B76" s="479" t="s">
        <v>308</v>
      </c>
      <c r="C76" s="480"/>
      <c r="D76" s="157" t="s">
        <v>2</v>
      </c>
      <c r="E76" s="151">
        <v>0</v>
      </c>
      <c r="F76" s="154" t="s">
        <v>3</v>
      </c>
      <c r="G76" s="145">
        <v>0</v>
      </c>
      <c r="H76" s="123">
        <f>G76*$E76</f>
        <v>0</v>
      </c>
      <c r="I76" s="148">
        <v>0</v>
      </c>
      <c r="J76" s="45">
        <f>I76*$E76</f>
        <v>0</v>
      </c>
      <c r="K76" s="148">
        <v>0</v>
      </c>
      <c r="L76" s="45">
        <f>K76*$E76</f>
        <v>0</v>
      </c>
      <c r="M76" s="39">
        <f>G76+I76+K76</f>
        <v>0</v>
      </c>
      <c r="N76" s="45">
        <f>M76*$E76</f>
        <v>0</v>
      </c>
    </row>
    <row r="77" spans="1:14" s="11" customFormat="1" x14ac:dyDescent="0.2">
      <c r="A77" s="301"/>
      <c r="B77" s="449" t="s">
        <v>308</v>
      </c>
      <c r="C77" s="450"/>
      <c r="D77" s="158" t="s">
        <v>2</v>
      </c>
      <c r="E77" s="152">
        <v>0</v>
      </c>
      <c r="F77" s="155" t="s">
        <v>3</v>
      </c>
      <c r="G77" s="146">
        <v>0</v>
      </c>
      <c r="H77" s="124">
        <f t="shared" ref="H77:H83" si="25">G77*$E77</f>
        <v>0</v>
      </c>
      <c r="I77" s="149">
        <v>0</v>
      </c>
      <c r="J77" s="46">
        <f t="shared" ref="J77:J83" si="26">I77*$E77</f>
        <v>0</v>
      </c>
      <c r="K77" s="149">
        <v>0</v>
      </c>
      <c r="L77" s="46">
        <f t="shared" ref="L77:L83" si="27">K77*$E77</f>
        <v>0</v>
      </c>
      <c r="M77" s="40">
        <f t="shared" ref="M77:M83" si="28">G77+I77+K77</f>
        <v>0</v>
      </c>
      <c r="N77" s="46">
        <f t="shared" ref="N77:N83" si="29">M77*$E77</f>
        <v>0</v>
      </c>
    </row>
    <row r="78" spans="1:14" s="11" customFormat="1" x14ac:dyDescent="0.2">
      <c r="A78" s="301"/>
      <c r="B78" s="449" t="s">
        <v>308</v>
      </c>
      <c r="C78" s="450"/>
      <c r="D78" s="158" t="s">
        <v>2</v>
      </c>
      <c r="E78" s="152">
        <v>0</v>
      </c>
      <c r="F78" s="155" t="s">
        <v>3</v>
      </c>
      <c r="G78" s="146">
        <v>0</v>
      </c>
      <c r="H78" s="124">
        <f t="shared" si="25"/>
        <v>0</v>
      </c>
      <c r="I78" s="149">
        <v>0</v>
      </c>
      <c r="J78" s="46">
        <f t="shared" si="26"/>
        <v>0</v>
      </c>
      <c r="K78" s="149">
        <v>0</v>
      </c>
      <c r="L78" s="46">
        <f t="shared" si="27"/>
        <v>0</v>
      </c>
      <c r="M78" s="40">
        <f t="shared" si="28"/>
        <v>0</v>
      </c>
      <c r="N78" s="46">
        <f t="shared" si="29"/>
        <v>0</v>
      </c>
    </row>
    <row r="79" spans="1:14" s="11" customFormat="1" x14ac:dyDescent="0.2">
      <c r="A79" s="301"/>
      <c r="B79" s="449" t="s">
        <v>308</v>
      </c>
      <c r="C79" s="450"/>
      <c r="D79" s="158" t="s">
        <v>2</v>
      </c>
      <c r="E79" s="152">
        <v>0</v>
      </c>
      <c r="F79" s="155" t="s">
        <v>3</v>
      </c>
      <c r="G79" s="146">
        <v>0</v>
      </c>
      <c r="H79" s="124">
        <f t="shared" si="25"/>
        <v>0</v>
      </c>
      <c r="I79" s="149">
        <v>0</v>
      </c>
      <c r="J79" s="46">
        <f t="shared" si="26"/>
        <v>0</v>
      </c>
      <c r="K79" s="149">
        <v>0</v>
      </c>
      <c r="L79" s="46">
        <f t="shared" si="27"/>
        <v>0</v>
      </c>
      <c r="M79" s="40">
        <f t="shared" si="28"/>
        <v>0</v>
      </c>
      <c r="N79" s="46">
        <f t="shared" si="29"/>
        <v>0</v>
      </c>
    </row>
    <row r="80" spans="1:14" s="11" customFormat="1" x14ac:dyDescent="0.2">
      <c r="A80" s="301"/>
      <c r="B80" s="449" t="s">
        <v>308</v>
      </c>
      <c r="C80" s="450"/>
      <c r="D80" s="158" t="s">
        <v>2</v>
      </c>
      <c r="E80" s="152">
        <v>0</v>
      </c>
      <c r="F80" s="155" t="s">
        <v>3</v>
      </c>
      <c r="G80" s="146">
        <v>0</v>
      </c>
      <c r="H80" s="124">
        <f t="shared" si="25"/>
        <v>0</v>
      </c>
      <c r="I80" s="149">
        <v>0</v>
      </c>
      <c r="J80" s="46">
        <f t="shared" si="26"/>
        <v>0</v>
      </c>
      <c r="K80" s="149">
        <v>0</v>
      </c>
      <c r="L80" s="46">
        <f t="shared" si="27"/>
        <v>0</v>
      </c>
      <c r="M80" s="40">
        <f t="shared" si="28"/>
        <v>0</v>
      </c>
      <c r="N80" s="46">
        <f t="shared" si="29"/>
        <v>0</v>
      </c>
    </row>
    <row r="81" spans="1:14" s="11" customFormat="1" x14ac:dyDescent="0.2">
      <c r="A81" s="301"/>
      <c r="B81" s="449" t="s">
        <v>308</v>
      </c>
      <c r="C81" s="450"/>
      <c r="D81" s="158" t="s">
        <v>2</v>
      </c>
      <c r="E81" s="152">
        <v>0</v>
      </c>
      <c r="F81" s="155" t="s">
        <v>3</v>
      </c>
      <c r="G81" s="146">
        <v>0</v>
      </c>
      <c r="H81" s="124">
        <f t="shared" si="25"/>
        <v>0</v>
      </c>
      <c r="I81" s="149">
        <v>0</v>
      </c>
      <c r="J81" s="46">
        <f t="shared" si="26"/>
        <v>0</v>
      </c>
      <c r="K81" s="149">
        <v>0</v>
      </c>
      <c r="L81" s="46">
        <f t="shared" si="27"/>
        <v>0</v>
      </c>
      <c r="M81" s="40">
        <f t="shared" si="28"/>
        <v>0</v>
      </c>
      <c r="N81" s="46">
        <f t="shared" si="29"/>
        <v>0</v>
      </c>
    </row>
    <row r="82" spans="1:14" s="11" customFormat="1" x14ac:dyDescent="0.2">
      <c r="A82" s="301"/>
      <c r="B82" s="449" t="s">
        <v>308</v>
      </c>
      <c r="C82" s="450"/>
      <c r="D82" s="158" t="s">
        <v>2</v>
      </c>
      <c r="E82" s="152">
        <v>0</v>
      </c>
      <c r="F82" s="155" t="s">
        <v>3</v>
      </c>
      <c r="G82" s="146">
        <v>0</v>
      </c>
      <c r="H82" s="124">
        <f t="shared" si="25"/>
        <v>0</v>
      </c>
      <c r="I82" s="149">
        <v>0</v>
      </c>
      <c r="J82" s="46">
        <f t="shared" si="26"/>
        <v>0</v>
      </c>
      <c r="K82" s="149">
        <v>0</v>
      </c>
      <c r="L82" s="46">
        <f t="shared" si="27"/>
        <v>0</v>
      </c>
      <c r="M82" s="40">
        <f t="shared" si="28"/>
        <v>0</v>
      </c>
      <c r="N82" s="46">
        <f t="shared" si="29"/>
        <v>0</v>
      </c>
    </row>
    <row r="83" spans="1:14" s="11" customFormat="1" ht="13.5" thickBot="1" x14ac:dyDescent="0.25">
      <c r="A83" s="302"/>
      <c r="B83" s="451" t="s">
        <v>308</v>
      </c>
      <c r="C83" s="452"/>
      <c r="D83" s="159" t="s">
        <v>2</v>
      </c>
      <c r="E83" s="153">
        <v>0</v>
      </c>
      <c r="F83" s="156" t="s">
        <v>3</v>
      </c>
      <c r="G83" s="147">
        <v>0</v>
      </c>
      <c r="H83" s="125">
        <f t="shared" si="25"/>
        <v>0</v>
      </c>
      <c r="I83" s="150">
        <v>0</v>
      </c>
      <c r="J83" s="47">
        <f t="shared" si="26"/>
        <v>0</v>
      </c>
      <c r="K83" s="150">
        <v>0</v>
      </c>
      <c r="L83" s="47">
        <f t="shared" si="27"/>
        <v>0</v>
      </c>
      <c r="M83" s="41">
        <f t="shared" si="28"/>
        <v>0</v>
      </c>
      <c r="N83" s="47">
        <f t="shared" si="29"/>
        <v>0</v>
      </c>
    </row>
    <row r="84" spans="1:14" s="292" customFormat="1" ht="14.25" customHeight="1" thickTop="1" thickBot="1" x14ac:dyDescent="0.25">
      <c r="A84" s="447" t="s">
        <v>234</v>
      </c>
      <c r="B84" s="448"/>
      <c r="C84" s="448"/>
      <c r="D84" s="288" t="str">
        <f>D75</f>
        <v>BASE ELEMENT</v>
      </c>
      <c r="E84" s="289">
        <f>'Bid Item 1 Summary'!$F$7</f>
        <v>0</v>
      </c>
      <c r="F84" s="290" t="str">
        <f>'Bid Item 1 Summary'!$G$7</f>
        <v>Unit</v>
      </c>
      <c r="G84" s="224" t="e">
        <f>H84/E84</f>
        <v>#DIV/0!</v>
      </c>
      <c r="H84" s="222">
        <f>SUM(H76:H83)</f>
        <v>0</v>
      </c>
      <c r="I84" s="225" t="e">
        <f>J84/E84</f>
        <v>#DIV/0!</v>
      </c>
      <c r="J84" s="222">
        <f>SUM(J76:J83)</f>
        <v>0</v>
      </c>
      <c r="K84" s="225" t="e">
        <f>L84/E84</f>
        <v>#DIV/0!</v>
      </c>
      <c r="L84" s="222">
        <f>SUM(L76:L83)</f>
        <v>0</v>
      </c>
      <c r="M84" s="223" t="e">
        <f>N84/E84</f>
        <v>#DIV/0!</v>
      </c>
      <c r="N84" s="222">
        <f>SUM(N76:N83)</f>
        <v>0</v>
      </c>
    </row>
    <row r="85" spans="1:14" ht="33" customHeight="1" thickTop="1" thickBot="1" x14ac:dyDescent="0.3">
      <c r="A85" s="12" t="str">
        <f>A6</f>
        <v>Summary Item:</v>
      </c>
      <c r="B85" s="12"/>
      <c r="C85" s="231" t="str">
        <f>C6</f>
        <v>C10</v>
      </c>
      <c r="D85" s="12" t="str">
        <f>D6</f>
        <v>Interior Construction</v>
      </c>
      <c r="G85" s="10"/>
      <c r="I85" s="10"/>
      <c r="K85" s="10"/>
    </row>
    <row r="86" spans="1:14" ht="14.25" thickTop="1" thickBot="1" x14ac:dyDescent="0.25">
      <c r="A86" s="453" t="s">
        <v>15</v>
      </c>
      <c r="B86" s="454"/>
      <c r="C86" s="455"/>
      <c r="D86" s="463" t="s">
        <v>2</v>
      </c>
      <c r="E86" s="461" t="s">
        <v>8</v>
      </c>
      <c r="F86" s="459" t="s">
        <v>3</v>
      </c>
      <c r="G86" s="470" t="s">
        <v>232</v>
      </c>
      <c r="H86" s="471"/>
      <c r="I86" s="468" t="s">
        <v>306</v>
      </c>
      <c r="J86" s="469"/>
      <c r="K86" s="468" t="s">
        <v>307</v>
      </c>
      <c r="L86" s="469"/>
      <c r="M86" s="472" t="s">
        <v>233</v>
      </c>
      <c r="N86" s="473"/>
    </row>
    <row r="87" spans="1:14" ht="39.950000000000003" customHeight="1" thickBot="1" x14ac:dyDescent="0.25">
      <c r="A87" s="456"/>
      <c r="B87" s="457"/>
      <c r="C87" s="458"/>
      <c r="D87" s="464"/>
      <c r="E87" s="462"/>
      <c r="F87" s="460"/>
      <c r="G87" s="195" t="s">
        <v>230</v>
      </c>
      <c r="H87" s="196" t="s">
        <v>229</v>
      </c>
      <c r="I87" s="212" t="s">
        <v>312</v>
      </c>
      <c r="J87" s="199" t="s">
        <v>313</v>
      </c>
      <c r="K87" s="200" t="s">
        <v>314</v>
      </c>
      <c r="L87" s="199" t="s">
        <v>315</v>
      </c>
      <c r="M87" s="197" t="s">
        <v>231</v>
      </c>
      <c r="N87" s="198" t="s">
        <v>14</v>
      </c>
    </row>
    <row r="88" spans="1:14" s="16" customFormat="1" ht="12" customHeight="1" thickTop="1" thickBot="1" x14ac:dyDescent="0.25">
      <c r="A88" s="234"/>
      <c r="B88" s="235"/>
      <c r="C88" s="235"/>
      <c r="D88" s="235"/>
      <c r="E88" s="235"/>
      <c r="F88" s="235"/>
      <c r="G88" s="236"/>
      <c r="H88" s="235"/>
      <c r="I88" s="237"/>
      <c r="J88" s="238"/>
      <c r="K88" s="239"/>
      <c r="L88" s="238"/>
      <c r="M88" s="236"/>
      <c r="N88" s="240"/>
    </row>
    <row r="89" spans="1:14" s="292" customFormat="1" ht="16.5" thickBot="1" x14ac:dyDescent="0.3">
      <c r="A89" s="465" t="str">
        <f>C6</f>
        <v>C10</v>
      </c>
      <c r="B89" s="466"/>
      <c r="C89" s="467"/>
      <c r="D89" s="293" t="str">
        <f>D6</f>
        <v>Interior Construction</v>
      </c>
      <c r="E89" s="294">
        <f>'Bid Item 1 Summary'!$F$7</f>
        <v>0</v>
      </c>
      <c r="F89" s="295" t="str">
        <f>'Bid Item 1 Summary'!$G$7</f>
        <v>Unit</v>
      </c>
      <c r="G89" s="296" t="e">
        <f>H89/E89</f>
        <v>#DIV/0!</v>
      </c>
      <c r="H89" s="297">
        <f>H19+H32+H45+H58+H71+H84</f>
        <v>0</v>
      </c>
      <c r="I89" s="298" t="e">
        <f>J89/E89</f>
        <v>#DIV/0!</v>
      </c>
      <c r="J89" s="297">
        <f>J19+J32+J45+J58+J71+J84</f>
        <v>0</v>
      </c>
      <c r="K89" s="298" t="e">
        <f>L89/E89</f>
        <v>#DIV/0!</v>
      </c>
      <c r="L89" s="297">
        <f>L19+L32+L45+L58+L71+L84</f>
        <v>0</v>
      </c>
      <c r="M89" s="299" t="e">
        <f>N89/E89</f>
        <v>#DIV/0!</v>
      </c>
      <c r="N89" s="297">
        <f>N19+N32+N45+N58+N71+N84</f>
        <v>0</v>
      </c>
    </row>
    <row r="90" spans="1:14" ht="13.5" thickTop="1" x14ac:dyDescent="0.2"/>
    <row r="102" spans="5:5" x14ac:dyDescent="0.2">
      <c r="E102" s="59"/>
    </row>
  </sheetData>
  <sheetProtection password="CA99" sheet="1" objects="1" scenarios="1" formatCells="0" formatRows="0" selectLockedCells="1"/>
  <mergeCells count="115">
    <mergeCell ref="B82:C82"/>
    <mergeCell ref="B83:C83"/>
    <mergeCell ref="B76:C76"/>
    <mergeCell ref="B77:C77"/>
    <mergeCell ref="B78:C78"/>
    <mergeCell ref="B79:C79"/>
    <mergeCell ref="B80:C80"/>
    <mergeCell ref="B81:C81"/>
    <mergeCell ref="B63:C63"/>
    <mergeCell ref="B64:C64"/>
    <mergeCell ref="B65:C65"/>
    <mergeCell ref="B66:C66"/>
    <mergeCell ref="B69:C69"/>
    <mergeCell ref="B70:C70"/>
    <mergeCell ref="B67:C67"/>
    <mergeCell ref="B68:C68"/>
    <mergeCell ref="B50:C50"/>
    <mergeCell ref="B51:C51"/>
    <mergeCell ref="B52:C52"/>
    <mergeCell ref="B53:C53"/>
    <mergeCell ref="B54:C54"/>
    <mergeCell ref="B55:C55"/>
    <mergeCell ref="B56:C56"/>
    <mergeCell ref="B57:C57"/>
    <mergeCell ref="B31:C31"/>
    <mergeCell ref="B37:C37"/>
    <mergeCell ref="B38:C38"/>
    <mergeCell ref="B39:C39"/>
    <mergeCell ref="B40:C40"/>
    <mergeCell ref="B43:C43"/>
    <mergeCell ref="K86:L86"/>
    <mergeCell ref="B13:C13"/>
    <mergeCell ref="B14:C14"/>
    <mergeCell ref="B15:C15"/>
    <mergeCell ref="B16:C16"/>
    <mergeCell ref="B17:C17"/>
    <mergeCell ref="B18:C18"/>
    <mergeCell ref="B24:C24"/>
    <mergeCell ref="B25:C25"/>
    <mergeCell ref="B26:C26"/>
    <mergeCell ref="D73:D74"/>
    <mergeCell ref="E73:E74"/>
    <mergeCell ref="F73:F74"/>
    <mergeCell ref="K21:L21"/>
    <mergeCell ref="K34:L34"/>
    <mergeCell ref="K47:L47"/>
    <mergeCell ref="K60:L60"/>
    <mergeCell ref="K73:L73"/>
    <mergeCell ref="G47:H47"/>
    <mergeCell ref="E60:E61"/>
    <mergeCell ref="M86:N86"/>
    <mergeCell ref="G86:H86"/>
    <mergeCell ref="I86:J86"/>
    <mergeCell ref="G73:H73"/>
    <mergeCell ref="A73:C74"/>
    <mergeCell ref="A84:C84"/>
    <mergeCell ref="A86:C87"/>
    <mergeCell ref="D86:D87"/>
    <mergeCell ref="E86:E87"/>
    <mergeCell ref="F86:F87"/>
    <mergeCell ref="G60:H60"/>
    <mergeCell ref="M73:N73"/>
    <mergeCell ref="I47:J47"/>
    <mergeCell ref="I60:J60"/>
    <mergeCell ref="E47:E48"/>
    <mergeCell ref="M60:N60"/>
    <mergeCell ref="I73:J73"/>
    <mergeCell ref="M47:N47"/>
    <mergeCell ref="D60:D61"/>
    <mergeCell ref="I21:J21"/>
    <mergeCell ref="G34:H34"/>
    <mergeCell ref="I34:J34"/>
    <mergeCell ref="M34:N34"/>
    <mergeCell ref="M21:N21"/>
    <mergeCell ref="D47:D48"/>
    <mergeCell ref="F34:F35"/>
    <mergeCell ref="F47:F48"/>
    <mergeCell ref="F60:F61"/>
    <mergeCell ref="A89:C89"/>
    <mergeCell ref="A45:C45"/>
    <mergeCell ref="A34:C35"/>
    <mergeCell ref="A60:C61"/>
    <mergeCell ref="A71:C71"/>
    <mergeCell ref="A47:C48"/>
    <mergeCell ref="A58:C58"/>
    <mergeCell ref="B41:C41"/>
    <mergeCell ref="B42:C42"/>
    <mergeCell ref="B44:C44"/>
    <mergeCell ref="G8:H8"/>
    <mergeCell ref="D21:D22"/>
    <mergeCell ref="E21:E22"/>
    <mergeCell ref="F21:F22"/>
    <mergeCell ref="G21:H21"/>
    <mergeCell ref="D34:D35"/>
    <mergeCell ref="E34:E35"/>
    <mergeCell ref="A19:C19"/>
    <mergeCell ref="A32:C32"/>
    <mergeCell ref="A8:C9"/>
    <mergeCell ref="A21:C22"/>
    <mergeCell ref="B11:C11"/>
    <mergeCell ref="B12:C12"/>
    <mergeCell ref="B27:C27"/>
    <mergeCell ref="B28:C28"/>
    <mergeCell ref="B29:C29"/>
    <mergeCell ref="B30:C30"/>
    <mergeCell ref="I8:J8"/>
    <mergeCell ref="K8:L8"/>
    <mergeCell ref="M8:N8"/>
    <mergeCell ref="A3:B3"/>
    <mergeCell ref="A1:B1"/>
    <mergeCell ref="A2:B2"/>
    <mergeCell ref="A4:B4"/>
    <mergeCell ref="F8:F9"/>
    <mergeCell ref="E8:E9"/>
    <mergeCell ref="D8:D9"/>
  </mergeCells>
  <phoneticPr fontId="6" type="noConversion"/>
  <pageMargins left="0.5" right="0.5" top="1.38" bottom="0.48" header="0.68" footer="0.25"/>
  <pageSetup scale="76" fitToHeight="3" orientation="landscape" r:id="rId1"/>
  <headerFooter alignWithMargins="0">
    <oddHeader>&amp;C&amp;"Arial,Bold"United States Department of the Interior
National Park Service
&amp;11Class A Construction Cost Estimate&amp;6
&amp;12LINE ITEM COST SUMMARY</oddHeader>
    <oddFooter>&amp;L&amp;6&amp;F, &amp;A&amp;C&amp;9&amp;P of &amp;N&amp;R&amp;6&amp;D &amp;T</oddFooter>
  </headerFooter>
  <rowBreaks count="2" manualBreakCount="2">
    <brk id="32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55</vt:i4>
      </vt:variant>
    </vt:vector>
  </HeadingPairs>
  <TitlesOfParts>
    <vt:vector size="84" baseType="lpstr">
      <vt:lpstr>Basis of Estimate</vt:lpstr>
      <vt:lpstr>Project Cost Summary</vt:lpstr>
      <vt:lpstr>Bid Item 1 Summary</vt:lpstr>
      <vt:lpstr>Item 1 - A10 - Foundations</vt:lpstr>
      <vt:lpstr>Item 1-A20 Basement</vt:lpstr>
      <vt:lpstr>Item 1-B10 Superstructure</vt:lpstr>
      <vt:lpstr>Item 1-B20 Exterior Enclosure</vt:lpstr>
      <vt:lpstr>Item 1-B30 Roofing</vt:lpstr>
      <vt:lpstr>Item 1-C10 Interior Construct.</vt:lpstr>
      <vt:lpstr>Item 1-C20 Stairs</vt:lpstr>
      <vt:lpstr>Item 1-C30 Interior Finishes</vt:lpstr>
      <vt:lpstr>Item 1-D10 Conveying Systems</vt:lpstr>
      <vt:lpstr>Item 1-D20 Plumbing</vt:lpstr>
      <vt:lpstr>Item 1-D30 HVAC</vt:lpstr>
      <vt:lpstr>Item 1-D40 Fire Protection</vt:lpstr>
      <vt:lpstr>Item 1-D50 Electrical</vt:lpstr>
      <vt:lpstr>Item 1-E10 Equipment</vt:lpstr>
      <vt:lpstr>Item 1-E20 Furnishings</vt:lpstr>
      <vt:lpstr>Item 1-F10 Special Construction</vt:lpstr>
      <vt:lpstr>Item 1-F20 Selective Demo.</vt:lpstr>
      <vt:lpstr>Item 1-G10 Site Preparation</vt:lpstr>
      <vt:lpstr>Item 1-G20  Site Improvements</vt:lpstr>
      <vt:lpstr>Item 1-G30  Site Mechanical</vt:lpstr>
      <vt:lpstr>Item 1-G40  Site Electrical</vt:lpstr>
      <vt:lpstr>Item 1-G50 Other Site Const.</vt:lpstr>
      <vt:lpstr>Item 1-Special Use 1</vt:lpstr>
      <vt:lpstr>Item 1-Special Use 2</vt:lpstr>
      <vt:lpstr>Item 1 -Special Use 3</vt:lpstr>
      <vt:lpstr>Sheet1</vt:lpstr>
      <vt:lpstr>'Basis of Estimate'!Print_Area</vt:lpstr>
      <vt:lpstr>'Bid Item 1 Summary'!Print_Area</vt:lpstr>
      <vt:lpstr>'Item 1 - A10 - Foundations'!Print_Area</vt:lpstr>
      <vt:lpstr>'Item 1 -Special Use 3'!Print_Area</vt:lpstr>
      <vt:lpstr>'Item 1-A20 Basement'!Print_Area</vt:lpstr>
      <vt:lpstr>'Item 1-B10 Superstructure'!Print_Area</vt:lpstr>
      <vt:lpstr>'Item 1-B20 Exterior Enclosure'!Print_Area</vt:lpstr>
      <vt:lpstr>'Item 1-B30 Roofing'!Print_Area</vt:lpstr>
      <vt:lpstr>'Item 1-C10 Interior Construct.'!Print_Area</vt:lpstr>
      <vt:lpstr>'Item 1-C20 Stairs'!Print_Area</vt:lpstr>
      <vt:lpstr>'Item 1-C30 Interior Finishes'!Print_Area</vt:lpstr>
      <vt:lpstr>'Item 1-D10 Conveying Systems'!Print_Area</vt:lpstr>
      <vt:lpstr>'Item 1-D20 Plumbing'!Print_Area</vt:lpstr>
      <vt:lpstr>'Item 1-D30 HVAC'!Print_Area</vt:lpstr>
      <vt:lpstr>'Item 1-D40 Fire Protection'!Print_Area</vt:lpstr>
      <vt:lpstr>'Item 1-D50 Electrical'!Print_Area</vt:lpstr>
      <vt:lpstr>'Item 1-E10 Equipment'!Print_Area</vt:lpstr>
      <vt:lpstr>'Item 1-E20 Furnishings'!Print_Area</vt:lpstr>
      <vt:lpstr>'Item 1-F10 Special Construction'!Print_Area</vt:lpstr>
      <vt:lpstr>'Item 1-F20 Selective Demo.'!Print_Area</vt:lpstr>
      <vt:lpstr>'Item 1-G10 Site Preparation'!Print_Area</vt:lpstr>
      <vt:lpstr>'Item 1-G20  Site Improvements'!Print_Area</vt:lpstr>
      <vt:lpstr>'Item 1-G30  Site Mechanical'!Print_Area</vt:lpstr>
      <vt:lpstr>'Item 1-G40  Site Electrical'!Print_Area</vt:lpstr>
      <vt:lpstr>'Item 1-G50 Other Site Const.'!Print_Area</vt:lpstr>
      <vt:lpstr>'Item 1-Special Use 1'!Print_Area</vt:lpstr>
      <vt:lpstr>'Item 1-Special Use 2'!Print_Area</vt:lpstr>
      <vt:lpstr>'Project Cost Summary'!Print_Area</vt:lpstr>
      <vt:lpstr>'Basis of Estimate'!Print_Titles</vt:lpstr>
      <vt:lpstr>'Item 1 - A10 - Foundations'!Print_Titles</vt:lpstr>
      <vt:lpstr>'Item 1 -Special Use 3'!Print_Titles</vt:lpstr>
      <vt:lpstr>'Item 1-A20 Basement'!Print_Titles</vt:lpstr>
      <vt:lpstr>'Item 1-B10 Superstructure'!Print_Titles</vt:lpstr>
      <vt:lpstr>'Item 1-B20 Exterior Enclosure'!Print_Titles</vt:lpstr>
      <vt:lpstr>'Item 1-B30 Roofing'!Print_Titles</vt:lpstr>
      <vt:lpstr>'Item 1-C10 Interior Construct.'!Print_Titles</vt:lpstr>
      <vt:lpstr>'Item 1-C20 Stairs'!Print_Titles</vt:lpstr>
      <vt:lpstr>'Item 1-C30 Interior Finishes'!Print_Titles</vt:lpstr>
      <vt:lpstr>'Item 1-D10 Conveying Systems'!Print_Titles</vt:lpstr>
      <vt:lpstr>'Item 1-D20 Plumbing'!Print_Titles</vt:lpstr>
      <vt:lpstr>'Item 1-D30 HVAC'!Print_Titles</vt:lpstr>
      <vt:lpstr>'Item 1-D40 Fire Protection'!Print_Titles</vt:lpstr>
      <vt:lpstr>'Item 1-D50 Electrical'!Print_Titles</vt:lpstr>
      <vt:lpstr>'Item 1-E10 Equipment'!Print_Titles</vt:lpstr>
      <vt:lpstr>'Item 1-E20 Furnishings'!Print_Titles</vt:lpstr>
      <vt:lpstr>'Item 1-F10 Special Construction'!Print_Titles</vt:lpstr>
      <vt:lpstr>'Item 1-F20 Selective Demo.'!Print_Titles</vt:lpstr>
      <vt:lpstr>'Item 1-G10 Site Preparation'!Print_Titles</vt:lpstr>
      <vt:lpstr>'Item 1-G20  Site Improvements'!Print_Titles</vt:lpstr>
      <vt:lpstr>'Item 1-G30  Site Mechanical'!Print_Titles</vt:lpstr>
      <vt:lpstr>'Item 1-G40  Site Electrical'!Print_Titles</vt:lpstr>
      <vt:lpstr>'Item 1-G50 Other Site Const.'!Print_Titles</vt:lpstr>
      <vt:lpstr>'Item 1-Special Use 1'!Print_Titles</vt:lpstr>
      <vt:lpstr>'Item 1-Special Use 2'!Print_Titles</vt:lpstr>
      <vt:lpstr>'Project Cost Summary'!Print_Titles</vt:lpstr>
    </vt:vector>
  </TitlesOfParts>
  <Company>National Park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Estimate Template</dc:title>
  <dc:subject>Estimating</dc:subject>
  <dc:creator>National Park Service - Denver Service Center</dc:creator>
  <cp:keywords>Construction Cost Estimate Template</cp:keywords>
  <dc:description>Class A Construction Cost Estimate Template</dc:description>
  <cp:lastModifiedBy>Windows User</cp:lastModifiedBy>
  <cp:lastPrinted>2010-12-14T18:15:45Z</cp:lastPrinted>
  <dcterms:created xsi:type="dcterms:W3CDTF">2005-10-20T20:58:47Z</dcterms:created>
  <dcterms:modified xsi:type="dcterms:W3CDTF">2019-10-25T02:06:53Z</dcterms:modified>
  <cp:contentStatus>Unlocked</cp:contentStatus>
</cp:coreProperties>
</file>