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30"/>
  </bookViews>
  <sheets>
    <sheet name="Loan Amortization Schedule" sheetId="1" r:id="rId1"/>
  </sheets>
  <calcPr calcId="144525"/>
</workbook>
</file>

<file path=xl/sharedStrings.xml><?xml version="1.0" encoding="utf-8"?>
<sst xmlns="http://schemas.openxmlformats.org/spreadsheetml/2006/main" count="22" uniqueCount="22">
  <si>
    <t>Loan Amortization Schedule</t>
  </si>
  <si>
    <t>Enter Values</t>
  </si>
  <si>
    <t>Loan Summary</t>
  </si>
  <si>
    <t>Purchase Price</t>
  </si>
  <si>
    <t>Scheduled payment</t>
  </si>
  <si>
    <t>Down Pymt %</t>
  </si>
  <si>
    <t>No of Payments</t>
  </si>
  <si>
    <t>Down Pymt $</t>
  </si>
  <si>
    <t>Total Interest</t>
  </si>
  <si>
    <t>Loan Ammount</t>
  </si>
  <si>
    <t>Annual Interest Rate</t>
  </si>
  <si>
    <t>Interest Only Payment</t>
  </si>
  <si>
    <t>Loan Period in Years</t>
  </si>
  <si>
    <t>Loan Start Date</t>
  </si>
  <si>
    <t>Pmt. No.</t>
  </si>
  <si>
    <t>Payment Date</t>
  </si>
  <si>
    <t>Loan Balance</t>
  </si>
  <si>
    <t>Scheduled Payment</t>
  </si>
  <si>
    <t>Principal</t>
  </si>
  <si>
    <t>Interest</t>
  </si>
  <si>
    <t>Ending Balance</t>
  </si>
  <si>
    <t>Cumulative Interest</t>
  </si>
</sst>
</file>

<file path=xl/styles.xml><?xml version="1.0" encoding="utf-8"?>
<styleSheet xmlns="http://schemas.openxmlformats.org/spreadsheetml/2006/main">
  <numFmts count="8">
    <numFmt numFmtId="176" formatCode="m/d/yyyy\ h:mm:ss"/>
    <numFmt numFmtId="177" formatCode="&quot;$&quot;#,##0.00"/>
    <numFmt numFmtId="178" formatCode="&quot;$&quot;#,##0;&quot;$&quot;\(#,##0\)"/>
    <numFmt numFmtId="179" formatCode="_-&quot;Rp&quot;* #,##0_-;\-&quot;Rp&quot;* #,##0_-;_-&quot;Rp&quot;* &quot;-&quot;??_-;_-@_-"/>
    <numFmt numFmtId="180" formatCode="_-&quot;Rp&quot;* #,##0.00_-;\-&quot;Rp&quot;* #,##0.00_-;_-&quot;Rp&quot;* &quot;-&quot;??_-;_-@_-"/>
    <numFmt numFmtId="181" formatCode="_(* #,##0_);_(* \(#,##0\);_(* &quot;-&quot;_);_(@_)"/>
    <numFmt numFmtId="182" formatCode="_(* #,##0.00_);_(* \(#,##0.00\);_(* &quot;-&quot;??_);_(@_)"/>
    <numFmt numFmtId="183" formatCode="&quot;$&quot;#,##0.00;&quot;$&quot;\(#,##0.00\)"/>
  </numFmts>
  <fonts count="25">
    <font>
      <sz val="10"/>
      <color rgb="FF000000"/>
      <name val="Arial"/>
      <charset val="134"/>
    </font>
    <font>
      <b/>
      <sz val="24"/>
      <color rgb="FFC00000"/>
      <name val="Arial"/>
      <charset val="134"/>
    </font>
    <font>
      <b/>
      <sz val="10"/>
      <color rgb="FF000000"/>
      <name val="Arial"/>
      <charset val="134"/>
    </font>
    <font>
      <sz val="10"/>
      <name val="Arial"/>
      <charset val="134"/>
    </font>
    <font>
      <b/>
      <sz val="10"/>
      <color rgb="FFFFFFFF"/>
      <name val="Arial"/>
      <charset val="134"/>
    </font>
    <font>
      <sz val="11"/>
      <color theme="1"/>
      <name val="Calibri"/>
      <charset val="134"/>
      <scheme val="minor"/>
    </font>
    <font>
      <sz val="11"/>
      <color theme="1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theme="0"/>
      <name val="Calibri"/>
      <charset val="0"/>
      <scheme val="minor"/>
    </font>
    <font>
      <b/>
      <sz val="11"/>
      <color theme="1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rgb="FF9C6500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FF0000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5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8"/>
      <color theme="3"/>
      <name val="Calibri"/>
      <charset val="134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DDDDDD"/>
        <bgColor rgb="FFDDDDDD"/>
      </patternFill>
    </fill>
    <fill>
      <patternFill patternType="solid">
        <fgColor rgb="FF910426"/>
        <bgColor rgb="FF333333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59999389629810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0" fontId="6" fillId="24" borderId="0" applyNumberFormat="0" applyBorder="0" applyAlignment="0" applyProtection="0">
      <alignment vertical="center"/>
    </xf>
    <xf numFmtId="182" fontId="5" fillId="0" borderId="0" applyFont="0" applyFill="0" applyBorder="0" applyAlignment="0" applyProtection="0">
      <alignment vertical="center"/>
    </xf>
    <xf numFmtId="181" fontId="5" fillId="0" borderId="0" applyFont="0" applyFill="0" applyBorder="0" applyAlignment="0" applyProtection="0">
      <alignment vertical="center"/>
    </xf>
    <xf numFmtId="179" fontId="5" fillId="0" borderId="0" applyFont="0" applyFill="0" applyBorder="0" applyAlignment="0" applyProtection="0">
      <alignment vertical="center"/>
    </xf>
    <xf numFmtId="180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2" fillId="11" borderId="6" applyNumberFormat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5" fillId="30" borderId="9" applyNumberFormat="0" applyFon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19" borderId="7" applyNumberFormat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23" fillId="15" borderId="10" applyNumberFormat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3" fillId="15" borderId="7" applyNumberForma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</cellStyleXfs>
  <cellXfs count="26">
    <xf numFmtId="0" fontId="0" fillId="0" borderId="0" xfId="0" applyFont="1" applyAlignment="1">
      <alignment wrapText="1"/>
    </xf>
    <xf numFmtId="0" fontId="1" fillId="0" borderId="0" xfId="0" applyFont="1" applyAlignment="1">
      <alignment horizontal="center" vertical="center"/>
    </xf>
    <xf numFmtId="0" fontId="0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wrapText="1"/>
    </xf>
    <xf numFmtId="0" fontId="0" fillId="2" borderId="0" xfId="0" applyFont="1" applyFill="1" applyAlignment="1"/>
    <xf numFmtId="0" fontId="0" fillId="2" borderId="2" xfId="0" applyFont="1" applyFill="1" applyBorder="1" applyAlignment="1">
      <alignment horizontal="left"/>
    </xf>
    <xf numFmtId="178" fontId="0" fillId="2" borderId="2" xfId="0" applyNumberFormat="1" applyFont="1" applyFill="1" applyBorder="1" applyAlignment="1">
      <alignment horizontal="right"/>
    </xf>
    <xf numFmtId="0" fontId="0" fillId="2" borderId="0" xfId="0" applyFont="1" applyFill="1" applyAlignment="1">
      <alignment horizontal="left"/>
    </xf>
    <xf numFmtId="0" fontId="0" fillId="2" borderId="2" xfId="0" applyFont="1" applyFill="1" applyBorder="1" applyAlignment="1">
      <alignment horizontal="left" wrapText="1"/>
    </xf>
    <xf numFmtId="177" fontId="0" fillId="3" borderId="2" xfId="0" applyNumberFormat="1" applyFont="1" applyFill="1" applyBorder="1" applyAlignment="1">
      <alignment horizontal="right"/>
    </xf>
    <xf numFmtId="9" fontId="0" fillId="2" borderId="0" xfId="0" applyNumberFormat="1" applyFont="1" applyFill="1" applyAlignment="1">
      <alignment horizontal="right"/>
    </xf>
    <xf numFmtId="0" fontId="0" fillId="2" borderId="0" xfId="0" applyFont="1" applyFill="1" applyAlignment="1">
      <alignment horizontal="left" wrapText="1"/>
    </xf>
    <xf numFmtId="3" fontId="0" fillId="3" borderId="0" xfId="0" applyNumberFormat="1" applyFont="1" applyFill="1" applyAlignment="1">
      <alignment horizontal="right"/>
    </xf>
    <xf numFmtId="178" fontId="0" fillId="3" borderId="0" xfId="0" applyNumberFormat="1" applyFont="1" applyFill="1" applyAlignment="1">
      <alignment horizontal="right"/>
    </xf>
    <xf numFmtId="177" fontId="0" fillId="3" borderId="0" xfId="0" applyNumberFormat="1" applyFont="1" applyFill="1" applyAlignment="1">
      <alignment horizontal="right"/>
    </xf>
    <xf numFmtId="183" fontId="0" fillId="3" borderId="0" xfId="0" applyNumberFormat="1" applyFont="1" applyFill="1" applyAlignment="1">
      <alignment horizontal="right"/>
    </xf>
    <xf numFmtId="177" fontId="0" fillId="2" borderId="0" xfId="0" applyNumberFormat="1" applyFont="1" applyFill="1" applyAlignment="1">
      <alignment horizontal="right"/>
    </xf>
    <xf numFmtId="0" fontId="0" fillId="2" borderId="0" xfId="0" applyFont="1" applyFill="1" applyAlignment="1">
      <alignment horizontal="right"/>
    </xf>
    <xf numFmtId="1" fontId="0" fillId="2" borderId="0" xfId="0" applyNumberFormat="1" applyFont="1" applyFill="1" applyAlignment="1">
      <alignment horizontal="right"/>
    </xf>
    <xf numFmtId="177" fontId="2" fillId="2" borderId="0" xfId="0" applyNumberFormat="1" applyFont="1" applyFill="1" applyAlignment="1">
      <alignment horizontal="right"/>
    </xf>
    <xf numFmtId="58" fontId="0" fillId="2" borderId="0" xfId="0" applyNumberFormat="1" applyFont="1" applyFill="1" applyAlignment="1">
      <alignment horizontal="right"/>
    </xf>
    <xf numFmtId="0" fontId="4" fillId="4" borderId="0" xfId="0" applyFont="1" applyFill="1" applyAlignment="1">
      <alignment horizontal="center" vertical="center" wrapText="1"/>
    </xf>
    <xf numFmtId="176" fontId="4" fillId="4" borderId="0" xfId="0" applyNumberFormat="1" applyFont="1" applyFill="1" applyAlignment="1">
      <alignment horizontal="center" vertical="center" wrapText="1"/>
    </xf>
    <xf numFmtId="183" fontId="0" fillId="2" borderId="0" xfId="0" applyNumberFormat="1" applyFont="1" applyFill="1" applyAlignment="1">
      <alignment horizontal="right"/>
    </xf>
    <xf numFmtId="177" fontId="3" fillId="0" borderId="0" xfId="0" applyNumberFormat="1" applyFont="1" applyAlignment="1">
      <alignment wrapText="1"/>
    </xf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Check Cell" xfId="7" builtinId="23"/>
    <cellStyle name="Heading 2" xfId="8" builtinId="17"/>
    <cellStyle name="Note" xfId="9" builtinId="10"/>
    <cellStyle name="Hyperlink" xfId="10" builtinId="8"/>
    <cellStyle name="60% - Accent4" xfId="11" builtinId="44"/>
    <cellStyle name="Followed Hyperlink" xfId="12" builtinId="9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colors>
    <mruColors>
      <color rgb="0091042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lvl="0">
              <a:defRPr lang="en-US" sz="18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Principal vs. Interest</a:t>
            </a:r>
            <a:endParaRPr lang="en-US"/>
          </a:p>
        </c:rich>
      </c:tx>
      <c:layout/>
      <c:overlay val="0"/>
    </c:title>
    <c:autoTitleDeleted val="0"/>
    <c:plotArea>
      <c:layout/>
      <c:areaChart>
        <c:grouping val="standard"/>
        <c:varyColors val="1"/>
        <c:ser>
          <c:idx val="0"/>
          <c:order val="0"/>
          <c:tx>
            <c:strRef>
              <c:f>'Loan Amortization Schedule'!$F$10</c:f>
              <c:strCache>
                <c:ptCount val="1"/>
                <c:pt idx="0">
                  <c:v>Interest</c:v>
                </c:pt>
              </c:strCache>
            </c:strRef>
          </c:tx>
          <c:spPr>
            <a:solidFill>
              <a:srgbClr val="4684EE">
                <a:alpha val="30000"/>
              </a:srgbClr>
            </a:solidFill>
            <a:ln w="25400" cmpd="sng">
              <a:solidFill>
                <a:srgbClr val="4684EE"/>
              </a:solidFill>
            </a:ln>
          </c:spPr>
          <c:dLbls>
            <c:delete val="1"/>
          </c:dLbls>
          <c:cat>
            <c:numRef>
              <c:f>'Loan Amortization Schedule'!$E$11:$E$370</c:f>
              <c:numCache>
                <c:formatCode>"$"#,##0.00;"$"\(#,##0.00\)</c:formatCode>
                <c:ptCount val="360"/>
                <c:pt idx="0" c:formatCode="&quot;$&quot;#,##0.00;&quot;$&quot;\(#,##0.00\)">
                  <c:v>843.415327856816</c:v>
                </c:pt>
                <c:pt idx="1" c:formatCode="&quot;$&quot;#,##0.00;&quot;$&quot;\(#,##0.00\)">
                  <c:v>845.594150787113</c:v>
                </c:pt>
                <c:pt idx="2" c:formatCode="&quot;$&quot;#,##0.00;&quot;$&quot;\(#,##0.00\)">
                  <c:v>847.778602343313</c:v>
                </c:pt>
                <c:pt idx="3" c:formatCode="&quot;$&quot;#,##0.00;&quot;$&quot;\(#,##0.00\)">
                  <c:v>849.968697066033</c:v>
                </c:pt>
                <c:pt idx="4" c:formatCode="&quot;$&quot;#,##0.00;&quot;$&quot;\(#,##0.00\)">
                  <c:v>852.164449533453</c:v>
                </c:pt>
                <c:pt idx="5" c:formatCode="&quot;$&quot;#,##0.00;&quot;$&quot;\(#,##0.00\)">
                  <c:v>854.365874361415</c:v>
                </c:pt>
                <c:pt idx="6" c:formatCode="&quot;$&quot;#,##0.00;&quot;$&quot;\(#,##0.00\)">
                  <c:v>856.572986203515</c:v>
                </c:pt>
                <c:pt idx="7" c:formatCode="&quot;$&quot;#,##0.00;&quot;$&quot;\(#,##0.00\)">
                  <c:v>858.785799751208</c:v>
                </c:pt>
                <c:pt idx="8" c:formatCode="&quot;$&quot;#,##0.00;&quot;$&quot;\(#,##0.00\)">
                  <c:v>861.004329733898</c:v>
                </c:pt>
                <c:pt idx="9" c:formatCode="&quot;$&quot;#,##0.00;&quot;$&quot;\(#,##0.00\)">
                  <c:v>863.228590919044</c:v>
                </c:pt>
                <c:pt idx="10" c:formatCode="&quot;$&quot;#,##0.00;&quot;$&quot;\(#,##0.00\)">
                  <c:v>865.458598112252</c:v>
                </c:pt>
                <c:pt idx="11" c:formatCode="&quot;$&quot;#,##0.00;&quot;$&quot;\(#,##0.00\)">
                  <c:v>867.694366157375</c:v>
                </c:pt>
                <c:pt idx="12" c:formatCode="&quot;$&quot;#,##0.00;&quot;$&quot;\(#,##0.00\)">
                  <c:v>869.935909936615</c:v>
                </c:pt>
                <c:pt idx="13" c:formatCode="&quot;$&quot;#,##0.00;&quot;$&quot;\(#,##0.00\)">
                  <c:v>872.183244370618</c:v>
                </c:pt>
                <c:pt idx="14" c:formatCode="&quot;$&quot;#,##0.00;&quot;$&quot;\(#,##0.00\)">
                  <c:v>874.436384418575</c:v>
                </c:pt>
                <c:pt idx="15" c:formatCode="&quot;$&quot;#,##0.00;&quot;$&quot;\(#,##0.00\)">
                  <c:v>876.695345078324</c:v>
                </c:pt>
                <c:pt idx="16" c:formatCode="&quot;$&quot;#,##0.00;&quot;$&quot;\(#,##0.00\)">
                  <c:v>878.960141386443</c:v>
                </c:pt>
                <c:pt idx="17" c:formatCode="&quot;$&quot;#,##0.00;&quot;$&quot;\(#,##0.00\)">
                  <c:v>881.230788418357</c:v>
                </c:pt>
                <c:pt idx="18" c:formatCode="&quot;$&quot;#,##0.00;&quot;$&quot;\(#,##0.00\)">
                  <c:v>883.507301288438</c:v>
                </c:pt>
                <c:pt idx="19" c:formatCode="&quot;$&quot;#,##0.00;&quot;$&quot;\(#,##0.00\)">
                  <c:v>885.7896951501</c:v>
                </c:pt>
                <c:pt idx="20" c:formatCode="&quot;$&quot;#,##0.00;&quot;$&quot;\(#,##0.00\)">
                  <c:v>888.077985195904</c:v>
                </c:pt>
                <c:pt idx="21" c:formatCode="&quot;$&quot;#,##0.00;&quot;$&quot;\(#,##0.00\)">
                  <c:v>890.37218665766</c:v>
                </c:pt>
                <c:pt idx="22" c:formatCode="&quot;$&quot;#,##0.00;&quot;$&quot;\(#,##0.00\)">
                  <c:v>892.672314806526</c:v>
                </c:pt>
                <c:pt idx="23" c:formatCode="&quot;$&quot;#,##0.00;&quot;$&quot;\(#,##0.00\)">
                  <c:v>894.97838495311</c:v>
                </c:pt>
                <c:pt idx="24" c:formatCode="&quot;$&quot;#,##0.00;&quot;$&quot;\(#,##0.00\)">
                  <c:v>897.290412447572</c:v>
                </c:pt>
                <c:pt idx="25" c:formatCode="&quot;$&quot;#,##0.00;&quot;$&quot;\(#,##0.00\)">
                  <c:v>899.608412679728</c:v>
                </c:pt>
                <c:pt idx="26" c:formatCode="&quot;$&quot;#,##0.00;&quot;$&quot;\(#,##0.00\)">
                  <c:v>901.932401079151</c:v>
                </c:pt>
                <c:pt idx="27" c:formatCode="&quot;$&quot;#,##0.00;&quot;$&quot;\(#,##0.00\)">
                  <c:v>904.262393115272</c:v>
                </c:pt>
                <c:pt idx="28" c:formatCode="&quot;$&quot;#,##0.00;&quot;$&quot;\(#,##0.00\)">
                  <c:v>906.598404297486</c:v>
                </c:pt>
                <c:pt idx="29" c:formatCode="&quot;$&quot;#,##0.00;&quot;$&quot;\(#,##0.00\)">
                  <c:v>908.940450175255</c:v>
                </c:pt>
                <c:pt idx="30" c:formatCode="&quot;$&quot;#,##0.00;&quot;$&quot;\(#,##0.00\)">
                  <c:v>911.288546338208</c:v>
                </c:pt>
                <c:pt idx="31" c:formatCode="&quot;$&quot;#,##0.00;&quot;$&quot;\(#,##0.00\)">
                  <c:v>913.642708416248</c:v>
                </c:pt>
                <c:pt idx="32" c:formatCode="&quot;$&quot;#,##0.00;&quot;$&quot;\(#,##0.00\)">
                  <c:v>916.002952079657</c:v>
                </c:pt>
                <c:pt idx="33" c:formatCode="&quot;$&quot;#,##0.00;&quot;$&quot;\(#,##0.00\)">
                  <c:v>918.369293039196</c:v>
                </c:pt>
                <c:pt idx="34" c:formatCode="&quot;$&quot;#,##0.00;&quot;$&quot;\(#,##0.00\)">
                  <c:v>920.741747046214</c:v>
                </c:pt>
                <c:pt idx="35" c:formatCode="&quot;$&quot;#,##0.00;&quot;$&quot;\(#,##0.00\)">
                  <c:v>923.12032989275</c:v>
                </c:pt>
                <c:pt idx="36" c:formatCode="&quot;$&quot;#,##0.00;&quot;$&quot;\(#,##0.00\)">
                  <c:v>925.505057411639</c:v>
                </c:pt>
                <c:pt idx="37" c:formatCode="&quot;$&quot;#,##0.00;&quot;$&quot;\(#,##0.00\)">
                  <c:v>927.89594547662</c:v>
                </c:pt>
                <c:pt idx="38" c:formatCode="&quot;$&quot;#,##0.00;&quot;$&quot;\(#,##0.00\)">
                  <c:v>930.293010002434</c:v>
                </c:pt>
                <c:pt idx="39" c:formatCode="&quot;$&quot;#,##0.00;&quot;$&quot;\(#,##0.00\)">
                  <c:v>932.69626694494</c:v>
                </c:pt>
                <c:pt idx="40" c:formatCode="&quot;$&quot;#,##0.00;&quot;$&quot;\(#,##0.00\)">
                  <c:v>935.105732301215</c:v>
                </c:pt>
                <c:pt idx="41" c:formatCode="&quot;$&quot;#,##0.00;&quot;$&quot;\(#,##0.00\)">
                  <c:v>937.521422109659</c:v>
                </c:pt>
                <c:pt idx="42" c:formatCode="&quot;$&quot;#,##0.00;&quot;$&quot;\(#,##0.00\)">
                  <c:v>939.943352450109</c:v>
                </c:pt>
                <c:pt idx="43" c:formatCode="&quot;$&quot;#,##0.00;&quot;$&quot;\(#,##0.00\)">
                  <c:v>942.371539443939</c:v>
                </c:pt>
                <c:pt idx="44" c:formatCode="&quot;$&quot;#,##0.00;&quot;$&quot;\(#,##0.00\)">
                  <c:v>944.805999254169</c:v>
                </c:pt>
                <c:pt idx="45" c:formatCode="&quot;$&quot;#,##0.00;&quot;$&quot;\(#,##0.00\)">
                  <c:v>947.246748085576</c:v>
                </c:pt>
                <c:pt idx="46" c:formatCode="&quot;$&quot;#,##0.00;&quot;$&quot;\(#,##0.00\)">
                  <c:v>949.693802184797</c:v>
                </c:pt>
                <c:pt idx="47" c:formatCode="&quot;$&quot;#,##0.00;&quot;$&quot;\(#,##0.00\)">
                  <c:v>952.147177840441</c:v>
                </c:pt>
                <c:pt idx="48" c:formatCode="&quot;$&quot;#,##0.00;&quot;$&quot;\(#,##0.00\)">
                  <c:v>954.606891383195</c:v>
                </c:pt>
                <c:pt idx="49" c:formatCode="&quot;$&quot;#,##0.00;&quot;$&quot;\(#,##0.00\)">
                  <c:v>957.072959185935</c:v>
                </c:pt>
                <c:pt idx="50" c:formatCode="&quot;$&quot;#,##0.00;&quot;$&quot;\(#,##0.00\)">
                  <c:v>959.545397663832</c:v>
                </c:pt>
                <c:pt idx="51" c:formatCode="&quot;$&quot;#,##0.00;&quot;$&quot;\(#,##0.00\)">
                  <c:v>962.024223274464</c:v>
                </c:pt>
                <c:pt idx="52" c:formatCode="&quot;$&quot;#,##0.00;&quot;$&quot;\(#,##0.00\)">
                  <c:v>964.509452517923</c:v>
                </c:pt>
                <c:pt idx="53" c:formatCode="&quot;$&quot;#,##0.00;&quot;$&quot;\(#,##0.00\)">
                  <c:v>967.001101936927</c:v>
                </c:pt>
                <c:pt idx="54" c:formatCode="&quot;$&quot;#,##0.00;&quot;$&quot;\(#,##0.00\)">
                  <c:v>969.499188116931</c:v>
                </c:pt>
                <c:pt idx="55" c:formatCode="&quot;$&quot;#,##0.00;&quot;$&quot;\(#,##0.00\)">
                  <c:v>972.003727686233</c:v>
                </c:pt>
                <c:pt idx="56" c:formatCode="&quot;$&quot;#,##0.00;&quot;$&quot;\(#,##0.00\)">
                  <c:v>974.514737316089</c:v>
                </c:pt>
                <c:pt idx="57" c:formatCode="&quot;$&quot;#,##0.00;&quot;$&quot;\(#,##0.00\)">
                  <c:v>977.032233720822</c:v>
                </c:pt>
                <c:pt idx="58" c:formatCode="&quot;$&quot;#,##0.00;&quot;$&quot;\(#,##0.00\)">
                  <c:v>979.556233657935</c:v>
                </c:pt>
                <c:pt idx="59" c:formatCode="&quot;$&quot;#,##0.00;&quot;$&quot;\(#,##0.00\)">
                  <c:v>982.086753928218</c:v>
                </c:pt>
                <c:pt idx="60" c:formatCode="&quot;$&quot;#,##0.00;&quot;$&quot;\(#,##0.00\)">
                  <c:v>984.623811375865</c:v>
                </c:pt>
                <c:pt idx="61" c:formatCode="&quot;$&quot;#,##0.00;&quot;$&quot;\(#,##0.00\)">
                  <c:v>987.167422888587</c:v>
                </c:pt>
                <c:pt idx="62" c:formatCode="&quot;$&quot;#,##0.00;&quot;$&quot;\(#,##0.00\)">
                  <c:v>989.717605397715</c:v>
                </c:pt>
                <c:pt idx="63" c:formatCode="&quot;$&quot;#,##0.00;&quot;$&quot;\(#,##0.00\)">
                  <c:v>992.274375878326</c:v>
                </c:pt>
                <c:pt idx="64" c:formatCode="&quot;$&quot;#,##0.00;&quot;$&quot;\(#,##0.00\)">
                  <c:v>994.837751349345</c:v>
                </c:pt>
                <c:pt idx="65" c:formatCode="&quot;$&quot;#,##0.00;&quot;$&quot;\(#,##0.00\)">
                  <c:v>997.407748873664</c:v>
                </c:pt>
                <c:pt idx="66" c:formatCode="&quot;$&quot;#,##0.00;&quot;$&quot;\(#,##0.00\)">
                  <c:v>999.984385558254</c:v>
                </c:pt>
                <c:pt idx="67" c:formatCode="&quot;$&quot;#,##0.00;&quot;$&quot;\(#,##0.00\)">
                  <c:v>1002.56767855428</c:v>
                </c:pt>
                <c:pt idx="68" c:formatCode="&quot;$&quot;#,##0.00;&quot;$&quot;\(#,##0.00\)">
                  <c:v>1005.15764505721</c:v>
                </c:pt>
                <c:pt idx="69" c:formatCode="&quot;$&quot;#,##0.00;&quot;$&quot;\(#,##0.00\)">
                  <c:v>1007.75430230694</c:v>
                </c:pt>
                <c:pt idx="70" c:formatCode="&quot;$&quot;#,##0.00;&quot;$&quot;\(#,##0.00\)">
                  <c:v>1010.3576675879</c:v>
                </c:pt>
                <c:pt idx="71" c:formatCode="&quot;$&quot;#,##0.00;&quot;$&quot;\(#,##0.00\)">
                  <c:v>1012.96775822917</c:v>
                </c:pt>
                <c:pt idx="72" c:formatCode="&quot;$&quot;#,##0.00;&quot;$&quot;\(#,##0.00\)">
                  <c:v>1015.5845916046</c:v>
                </c:pt>
                <c:pt idx="73" c:formatCode="&quot;$&quot;#,##0.00;&quot;$&quot;\(#,##0.00\)">
                  <c:v>1018.20818513291</c:v>
                </c:pt>
                <c:pt idx="74" c:formatCode="&quot;$&quot;#,##0.00;&quot;$&quot;\(#,##0.00\)">
                  <c:v>1020.83855627783</c:v>
                </c:pt>
                <c:pt idx="75" c:formatCode="&quot;$&quot;#,##0.00;&quot;$&quot;\(#,##0.00\)">
                  <c:v>1023.47572254822</c:v>
                </c:pt>
                <c:pt idx="76" c:formatCode="&quot;$&quot;#,##0.00;&quot;$&quot;\(#,##0.00\)">
                  <c:v>1026.11970149814</c:v>
                </c:pt>
                <c:pt idx="77" c:formatCode="&quot;$&quot;#,##0.00;&quot;$&quot;\(#,##0.00\)">
                  <c:v>1028.77051072701</c:v>
                </c:pt>
                <c:pt idx="78" c:formatCode="&quot;$&quot;#,##0.00;&quot;$&quot;\(#,##0.00\)">
                  <c:v>1031.42816787972</c:v>
                </c:pt>
                <c:pt idx="79" c:formatCode="&quot;$&quot;#,##0.00;&quot;$&quot;\(#,##0.00\)">
                  <c:v>1034.09269064674</c:v>
                </c:pt>
                <c:pt idx="80" c:formatCode="&quot;$&quot;#,##0.00;&quot;$&quot;\(#,##0.00\)">
                  <c:v>1036.76409676424</c:v>
                </c:pt>
                <c:pt idx="81" c:formatCode="&quot;$&quot;#,##0.00;&quot;$&quot;\(#,##0.00\)">
                  <c:v>1039.44240401422</c:v>
                </c:pt>
                <c:pt idx="82" c:formatCode="&quot;$&quot;#,##0.00;&quot;$&quot;\(#,##0.00\)">
                  <c:v>1042.12763022459</c:v>
                </c:pt>
                <c:pt idx="83" c:formatCode="&quot;$&quot;#,##0.00;&quot;$&quot;\(#,##0.00\)">
                  <c:v>1044.81979326934</c:v>
                </c:pt>
                <c:pt idx="84" c:formatCode="&quot;$&quot;#,##0.00;&quot;$&quot;\(#,##0.00\)">
                  <c:v>1047.51891106861</c:v>
                </c:pt>
                <c:pt idx="85" c:formatCode="&quot;$&quot;#,##0.00;&quot;$&quot;\(#,##0.00\)">
                  <c:v>1050.22500158887</c:v>
                </c:pt>
                <c:pt idx="86" c:formatCode="&quot;$&quot;#,##0.00;&quot;$&quot;\(#,##0.00\)">
                  <c:v>1052.93808284298</c:v>
                </c:pt>
                <c:pt idx="87" c:formatCode="&quot;$&quot;#,##0.00;&quot;$&quot;\(#,##0.00\)">
                  <c:v>1055.65817289032</c:v>
                </c:pt>
                <c:pt idx="88" c:formatCode="&quot;$&quot;#,##0.00;&quot;$&quot;\(#,##0.00\)">
                  <c:v>1058.38528983696</c:v>
                </c:pt>
                <c:pt idx="89" c:formatCode="&quot;$&quot;#,##0.00;&quot;$&quot;\(#,##0.00\)">
                  <c:v>1061.1194518357</c:v>
                </c:pt>
                <c:pt idx="90" c:formatCode="&quot;$&quot;#,##0.00;&quot;$&quot;\(#,##0.00\)">
                  <c:v>1063.86067708628</c:v>
                </c:pt>
                <c:pt idx="91" c:formatCode="&quot;$&quot;#,##0.00;&quot;$&quot;\(#,##0.00\)">
                  <c:v>1066.60898383542</c:v>
                </c:pt>
                <c:pt idx="92" c:formatCode="&quot;$&quot;#,##0.00;&quot;$&quot;\(#,##0.00\)">
                  <c:v>1069.36439037699</c:v>
                </c:pt>
                <c:pt idx="93" c:formatCode="&quot;$&quot;#,##0.00;&quot;$&quot;\(#,##0.00\)">
                  <c:v>1072.12691505213</c:v>
                </c:pt>
                <c:pt idx="94" c:formatCode="&quot;$&quot;#,##0.00;&quot;$&quot;\(#,##0.00\)">
                  <c:v>1074.89657624935</c:v>
                </c:pt>
                <c:pt idx="95" c:formatCode="&quot;$&quot;#,##0.00;&quot;$&quot;\(#,##0.00\)">
                  <c:v>1077.67339240466</c:v>
                </c:pt>
                <c:pt idx="96" c:formatCode="&quot;$&quot;#,##0.00;&quot;$&quot;\(#,##0.00\)">
                  <c:v>1080.45738200171</c:v>
                </c:pt>
                <c:pt idx="97" c:formatCode="&quot;$&quot;#,##0.00;&quot;$&quot;\(#,##0.00\)">
                  <c:v>1083.24856357188</c:v>
                </c:pt>
                <c:pt idx="98" c:formatCode="&quot;$&quot;#,##0.00;&quot;$&quot;\(#,##0.00\)">
                  <c:v>1086.04695569444</c:v>
                </c:pt>
                <c:pt idx="99" c:formatCode="&quot;$&quot;#,##0.00;&quot;$&quot;\(#,##0.00\)">
                  <c:v>1088.85257699665</c:v>
                </c:pt>
                <c:pt idx="100" c:formatCode="&quot;$&quot;#,##0.00;&quot;$&quot;\(#,##0.00\)">
                  <c:v>1091.66544615389</c:v>
                </c:pt>
                <c:pt idx="101" c:formatCode="&quot;$&quot;#,##0.00;&quot;$&quot;\(#,##0.00\)">
                  <c:v>1094.48558188979</c:v>
                </c:pt>
                <c:pt idx="102" c:formatCode="&quot;$&quot;#,##0.00;&quot;$&quot;\(#,##0.00\)">
                  <c:v>1097.31300297634</c:v>
                </c:pt>
                <c:pt idx="103" c:formatCode="&quot;$&quot;#,##0.00;&quot;$&quot;\(#,##0.00\)">
                  <c:v>1100.14772823403</c:v>
                </c:pt>
                <c:pt idx="104" c:formatCode="&quot;$&quot;#,##0.00;&quot;$&quot;\(#,##0.00\)">
                  <c:v>1102.98977653196</c:v>
                </c:pt>
                <c:pt idx="105" c:formatCode="&quot;$&quot;#,##0.00;&quot;$&quot;\(#,##0.00\)">
                  <c:v>1105.83916678801</c:v>
                </c:pt>
                <c:pt idx="106" c:formatCode="&quot;$&quot;#,##0.00;&quot;$&quot;\(#,##0.00\)">
                  <c:v>1108.69591796887</c:v>
                </c:pt>
                <c:pt idx="107" c:formatCode="&quot;$&quot;#,##0.00;&quot;$&quot;\(#,##0.00\)">
                  <c:v>1111.56004909029</c:v>
                </c:pt>
                <c:pt idx="108" c:formatCode="&quot;$&quot;#,##0.00;&quot;$&quot;\(#,##0.00\)">
                  <c:v>1114.43157921711</c:v>
                </c:pt>
                <c:pt idx="109" c:formatCode="&quot;$&quot;#,##0.00;&quot;$&quot;\(#,##0.00\)">
                  <c:v>1117.31052746342</c:v>
                </c:pt>
                <c:pt idx="110" c:formatCode="&quot;$&quot;#,##0.00;&quot;$&quot;\(#,##0.00\)">
                  <c:v>1120.1969129927</c:v>
                </c:pt>
                <c:pt idx="111" c:formatCode="&quot;$&quot;#,##0.00;&quot;$&quot;\(#,##0.00\)">
                  <c:v>1123.09075501793</c:v>
                </c:pt>
                <c:pt idx="112" c:formatCode="&quot;$&quot;#,##0.00;&quot;$&quot;\(#,##0.00\)">
                  <c:v>1125.99207280173</c:v>
                </c:pt>
                <c:pt idx="113" c:formatCode="&quot;$&quot;#,##0.00;&quot;$&quot;\(#,##0.00\)">
                  <c:v>1128.90088565647</c:v>
                </c:pt>
                <c:pt idx="114" c:formatCode="&quot;$&quot;#,##0.00;&quot;$&quot;\(#,##0.00\)">
                  <c:v>1131.81721294441</c:v>
                </c:pt>
                <c:pt idx="115" c:formatCode="&quot;$&quot;#,##0.00;&quot;$&quot;\(#,##0.00\)">
                  <c:v>1134.74107407785</c:v>
                </c:pt>
                <c:pt idx="116" c:formatCode="&quot;$&quot;#,##0.00;&quot;$&quot;\(#,##0.00\)">
                  <c:v>1137.67248851922</c:v>
                </c:pt>
                <c:pt idx="117" c:formatCode="&quot;$&quot;#,##0.00;&quot;$&quot;\(#,##0.00\)">
                  <c:v>1140.61147578123</c:v>
                </c:pt>
                <c:pt idx="118" c:formatCode="&quot;$&quot;#,##0.00;&quot;$&quot;\(#,##0.00\)">
                  <c:v>1143.558055427</c:v>
                </c:pt>
                <c:pt idx="119" c:formatCode="&quot;$&quot;#,##0.00;&quot;$&quot;\(#,##0.00\)">
                  <c:v>1146.51224707018</c:v>
                </c:pt>
                <c:pt idx="120" c:formatCode="&quot;$&quot;#,##0.00;&quot;$&quot;\(#,##0.00\)">
                  <c:v>1149.47407037511</c:v>
                </c:pt>
                <c:pt idx="121" c:formatCode="&quot;$&quot;#,##0.00;&quot;$&quot;\(#,##0.00\)">
                  <c:v>1152.44354505692</c:v>
                </c:pt>
                <c:pt idx="122" c:formatCode="&quot;$&quot;#,##0.00;&quot;$&quot;\(#,##0.00\)">
                  <c:v>1155.42069088165</c:v>
                </c:pt>
                <c:pt idx="123" c:formatCode="&quot;$&quot;#,##0.00;&quot;$&quot;\(#,##0.00\)">
                  <c:v>1158.40552766642</c:v>
                </c:pt>
                <c:pt idx="124" c:formatCode="&quot;$&quot;#,##0.00;&quot;$&quot;\(#,##0.00\)">
                  <c:v>1161.39807527956</c:v>
                </c:pt>
                <c:pt idx="125" c:formatCode="&quot;$&quot;#,##0.00;&quot;$&quot;\(#,##0.00\)">
                  <c:v>1164.3983536407</c:v>
                </c:pt>
                <c:pt idx="126" c:formatCode="&quot;$&quot;#,##0.00;&quot;$&quot;\(#,##0.00\)">
                  <c:v>1167.40638272094</c:v>
                </c:pt>
                <c:pt idx="127" c:formatCode="&quot;$&quot;#,##0.00;&quot;$&quot;\(#,##0.00\)">
                  <c:v>1170.42218254297</c:v>
                </c:pt>
                <c:pt idx="128" c:formatCode="&quot;$&quot;#,##0.00;&quot;$&quot;\(#,##0.00\)">
                  <c:v>1173.44577318121</c:v>
                </c:pt>
                <c:pt idx="129" c:formatCode="&quot;$&quot;#,##0.00;&quot;$&quot;\(#,##0.00\)">
                  <c:v>1176.47717476192</c:v>
                </c:pt>
                <c:pt idx="130" c:formatCode="&quot;$&quot;#,##0.00;&quot;$&quot;\(#,##0.00\)">
                  <c:v>1179.51640746339</c:v>
                </c:pt>
                <c:pt idx="131" c:formatCode="&quot;$&quot;#,##0.00;&quot;$&quot;\(#,##0.00\)">
                  <c:v>1182.56349151601</c:v>
                </c:pt>
                <c:pt idx="132" c:formatCode="&quot;$&quot;#,##0.00;&quot;$&quot;\(#,##0.00\)">
                  <c:v>1185.61844720242</c:v>
                </c:pt>
                <c:pt idx="133" c:formatCode="&quot;$&quot;#,##0.00;&quot;$&quot;\(#,##0.00\)">
                  <c:v>1188.68129485769</c:v>
                </c:pt>
                <c:pt idx="134" c:formatCode="&quot;$&quot;#,##0.00;&quot;$&quot;\(#,##0.00\)">
                  <c:v>1191.75205486941</c:v>
                </c:pt>
                <c:pt idx="135" c:formatCode="&quot;$&quot;#,##0.00;&quot;$&quot;\(#,##0.00\)">
                  <c:v>1194.83074767782</c:v>
                </c:pt>
                <c:pt idx="136" c:formatCode="&quot;$&quot;#,##0.00;&quot;$&quot;\(#,##0.00\)">
                  <c:v>1197.91739377599</c:v>
                </c:pt>
                <c:pt idx="137" c:formatCode="&quot;$&quot;#,##0.00;&quot;$&quot;\(#,##0.00\)">
                  <c:v>1201.01201370991</c:v>
                </c:pt>
                <c:pt idx="138" c:formatCode="&quot;$&quot;#,##0.00;&quot;$&quot;\(#,##0.00\)">
                  <c:v>1204.11462807866</c:v>
                </c:pt>
                <c:pt idx="139" c:formatCode="&quot;$&quot;#,##0.00;&quot;$&quot;\(#,##0.00\)">
                  <c:v>1207.22525753453</c:v>
                </c:pt>
                <c:pt idx="140" c:formatCode="&quot;$&quot;#,##0.00;&quot;$&quot;\(#,##0.00\)">
                  <c:v>1210.34392278316</c:v>
                </c:pt>
                <c:pt idx="141" c:formatCode="&quot;$&quot;#,##0.00;&quot;$&quot;\(#,##0.00\)">
                  <c:v>1213.47064458369</c:v>
                </c:pt>
                <c:pt idx="142" c:formatCode="&quot;$&quot;#,##0.00;&quot;$&quot;\(#,##0.00\)">
                  <c:v>1216.60544374886</c:v>
                </c:pt>
                <c:pt idx="143" c:formatCode="&quot;$&quot;#,##0.00;&quot;$&quot;\(#,##0.00\)">
                  <c:v>1219.74834114521</c:v>
                </c:pt>
                <c:pt idx="144" c:formatCode="&quot;$&quot;#,##0.00;&quot;$&quot;\(#,##0.00\)">
                  <c:v>1222.89935769317</c:v>
                </c:pt>
                <c:pt idx="145" c:formatCode="&quot;$&quot;#,##0.00;&quot;$&quot;\(#,##0.00\)">
                  <c:v>1226.05851436721</c:v>
                </c:pt>
                <c:pt idx="146" c:formatCode="&quot;$&quot;#,##0.00;&quot;$&quot;\(#,##0.00\)">
                  <c:v>1229.22583219599</c:v>
                </c:pt>
                <c:pt idx="147" c:formatCode="&quot;$&quot;#,##0.00;&quot;$&quot;\(#,##0.00\)">
                  <c:v>1232.4013322625</c:v>
                </c:pt>
                <c:pt idx="148" c:formatCode="&quot;$&quot;#,##0.00;&quot;$&quot;\(#,##0.00\)">
                  <c:v>1235.58503570418</c:v>
                </c:pt>
                <c:pt idx="149" c:formatCode="&quot;$&quot;#,##0.00;&quot;$&quot;\(#,##0.00\)">
                  <c:v>1238.77696371308</c:v>
                </c:pt>
                <c:pt idx="150" c:formatCode="&quot;$&quot;#,##0.00;&quot;$&quot;\(#,##0.00\)">
                  <c:v>1241.97713753601</c:v>
                </c:pt>
                <c:pt idx="151" c:formatCode="&quot;$&quot;#,##0.00;&quot;$&quot;\(#,##0.00\)">
                  <c:v>1245.18557847464</c:v>
                </c:pt>
                <c:pt idx="152" c:formatCode="&quot;$&quot;#,##0.00;&quot;$&quot;\(#,##0.00\)">
                  <c:v>1248.4023078857</c:v>
                </c:pt>
                <c:pt idx="153" c:formatCode="&quot;$&quot;#,##0.00;&quot;$&quot;\(#,##0.00\)">
                  <c:v>1251.62734718107</c:v>
                </c:pt>
                <c:pt idx="154" c:formatCode="&quot;$&quot;#,##0.00;&quot;$&quot;\(#,##0.00\)">
                  <c:v>1254.86071782796</c:v>
                </c:pt>
                <c:pt idx="155" c:formatCode="&quot;$&quot;#,##0.00;&quot;$&quot;\(#,##0.00\)">
                  <c:v>1258.10244134901</c:v>
                </c:pt>
                <c:pt idx="156" c:formatCode="&quot;$&quot;#,##0.00;&quot;$&quot;\(#,##0.00\)">
                  <c:v>1261.3525393225</c:v>
                </c:pt>
                <c:pt idx="157" c:formatCode="&quot;$&quot;#,##0.00;&quot;$&quot;\(#,##0.00\)">
                  <c:v>1264.61103338241</c:v>
                </c:pt>
                <c:pt idx="158" c:formatCode="&quot;$&quot;#,##0.00;&quot;$&quot;\(#,##0.00\)">
                  <c:v>1267.87794521865</c:v>
                </c:pt>
                <c:pt idx="159" c:formatCode="&quot;$&quot;#,##0.00;&quot;$&quot;\(#,##0.00\)">
                  <c:v>1271.15329657713</c:v>
                </c:pt>
                <c:pt idx="160" c:formatCode="&quot;$&quot;#,##0.00;&quot;$&quot;\(#,##0.00\)">
                  <c:v>1274.43710925996</c:v>
                </c:pt>
                <c:pt idx="161" c:formatCode="&quot;$&quot;#,##0.00;&quot;$&quot;\(#,##0.00\)">
                  <c:v>1277.72940512554</c:v>
                </c:pt>
                <c:pt idx="162" c:formatCode="&quot;$&quot;#,##0.00;&quot;$&quot;\(#,##0.00\)">
                  <c:v>1281.03020608879</c:v>
                </c:pt>
                <c:pt idx="163" c:formatCode="&quot;$&quot;#,##0.00;&quot;$&quot;\(#,##0.00\)">
                  <c:v>1284.33953412118</c:v>
                </c:pt>
                <c:pt idx="164" c:formatCode="&quot;$&quot;#,##0.00;&quot;$&quot;\(#,##0.00\)">
                  <c:v>1287.65741125099</c:v>
                </c:pt>
                <c:pt idx="165" c:formatCode="&quot;$&quot;#,##0.00;&quot;$&quot;\(#,##0.00\)">
                  <c:v>1290.98385956339</c:v>
                </c:pt>
                <c:pt idx="166" c:formatCode="&quot;$&quot;#,##0.00;&quot;$&quot;\(#,##0.00\)">
                  <c:v>1294.3189012006</c:v>
                </c:pt>
                <c:pt idx="167" c:formatCode="&quot;$&quot;#,##0.00;&quot;$&quot;\(#,##0.00\)">
                  <c:v>1297.66255836203</c:v>
                </c:pt>
                <c:pt idx="168" c:formatCode="&quot;$&quot;#,##0.00;&quot;$&quot;\(#,##0.00\)">
                  <c:v>1301.01485330447</c:v>
                </c:pt>
                <c:pt idx="169" c:formatCode="&quot;$&quot;#,##0.00;&quot;$&quot;\(#,##0.00\)">
                  <c:v>1304.37580834217</c:v>
                </c:pt>
                <c:pt idx="170" c:formatCode="&quot;$&quot;#,##0.00;&quot;$&quot;\(#,##0.00\)">
                  <c:v>1307.74544584706</c:v>
                </c:pt>
                <c:pt idx="171" c:formatCode="&quot;$&quot;#,##0.00;&quot;$&quot;\(#,##0.00\)">
                  <c:v>1311.12378824883</c:v>
                </c:pt>
                <c:pt idx="172" c:formatCode="&quot;$&quot;#,##0.00;&quot;$&quot;\(#,##0.00\)">
                  <c:v>1314.51085803514</c:v>
                </c:pt>
                <c:pt idx="173" c:formatCode="&quot;$&quot;#,##0.00;&quot;$&quot;\(#,##0.00\)">
                  <c:v>1317.90667775173</c:v>
                </c:pt>
                <c:pt idx="174" c:formatCode="&quot;$&quot;#,##0.00;&quot;$&quot;\(#,##0.00\)">
                  <c:v>1321.31127000259</c:v>
                </c:pt>
                <c:pt idx="175" c:formatCode="&quot;$&quot;#,##0.00;&quot;$&quot;\(#,##0.00\)">
                  <c:v>1324.72465745009</c:v>
                </c:pt>
                <c:pt idx="176" c:formatCode="&quot;$&quot;#,##0.00;&quot;$&quot;\(#,##0.00\)">
                  <c:v>1328.14686281517</c:v>
                </c:pt>
                <c:pt idx="177" c:formatCode="&quot;$&quot;#,##0.00;&quot;$&quot;\(#,##0.00\)">
                  <c:v>1331.57790887745</c:v>
                </c:pt>
                <c:pt idx="178" c:formatCode="&quot;$&quot;#,##0.00;&quot;$&quot;\(#,##0.00\)">
                  <c:v>1335.01781847538</c:v>
                </c:pt>
                <c:pt idx="179" c:formatCode="&quot;$&quot;#,##0.00;&quot;$&quot;\(#,##0.00\)">
                  <c:v>1338.46661450644</c:v>
                </c:pt>
                <c:pt idx="180" c:formatCode="&quot;$&quot;#,##0.00;&quot;$&quot;\(#,##0.00\)">
                  <c:v>1341.92431992725</c:v>
                </c:pt>
                <c:pt idx="181" c:formatCode="&quot;$&quot;#,##0.00;&quot;$&quot;\(#,##0.00\)">
                  <c:v>1345.39095775373</c:v>
                </c:pt>
                <c:pt idx="182" c:formatCode="&quot;$&quot;#,##0.00;&quot;$&quot;\(#,##0.00\)">
                  <c:v>1348.86655106126</c:v>
                </c:pt>
                <c:pt idx="183" c:formatCode="&quot;$&quot;#,##0.00;&quot;$&quot;\(#,##0.00\)">
                  <c:v>1352.35112298483</c:v>
                </c:pt>
                <c:pt idx="184" c:formatCode="&quot;$&quot;#,##0.00;&quot;$&quot;\(#,##0.00\)">
                  <c:v>1355.84469671921</c:v>
                </c:pt>
                <c:pt idx="185" c:formatCode="&quot;$&quot;#,##0.00;&quot;$&quot;\(#,##0.00\)">
                  <c:v>1359.34729551907</c:v>
                </c:pt>
                <c:pt idx="186" c:formatCode="&quot;$&quot;#,##0.00;&quot;$&quot;\(#,##0.00\)">
                  <c:v>1362.85894269916</c:v>
                </c:pt>
                <c:pt idx="187" c:formatCode="&quot;$&quot;#,##0.00;&quot;$&quot;\(#,##0.00\)">
                  <c:v>1366.37966163446</c:v>
                </c:pt>
                <c:pt idx="188" c:formatCode="&quot;$&quot;#,##0.00;&quot;$&quot;\(#,##0.00\)">
                  <c:v>1369.90947576035</c:v>
                </c:pt>
                <c:pt idx="189" c:formatCode="&quot;$&quot;#,##0.00;&quot;$&quot;\(#,##0.00\)">
                  <c:v>1373.44840857273</c:v>
                </c:pt>
                <c:pt idx="190" c:formatCode="&quot;$&quot;#,##0.00;&quot;$&quot;\(#,##0.00\)">
                  <c:v>1376.99648362821</c:v>
                </c:pt>
                <c:pt idx="191" c:formatCode="&quot;$&quot;#,##0.00;&quot;$&quot;\(#,##0.00\)">
                  <c:v>1380.55372454425</c:v>
                </c:pt>
                <c:pt idx="192" c:formatCode="&quot;$&quot;#,##0.00;&quot;$&quot;\(#,##0.00\)">
                  <c:v>1384.12015499933</c:v>
                </c:pt>
                <c:pt idx="193" c:formatCode="&quot;$&quot;#,##0.00;&quot;$&quot;\(#,##0.00\)">
                  <c:v>1387.69579873307</c:v>
                </c:pt>
                <c:pt idx="194" c:formatCode="&quot;$&quot;#,##0.00;&quot;$&quot;\(#,##0.00\)">
                  <c:v>1391.28067954647</c:v>
                </c:pt>
                <c:pt idx="195" c:formatCode="&quot;$&quot;#,##0.00;&quot;$&quot;\(#,##0.00\)">
                  <c:v>1394.87482130196</c:v>
                </c:pt>
                <c:pt idx="196" c:formatCode="&quot;$&quot;#,##0.00;&quot;$&quot;\(#,##0.00\)">
                  <c:v>1398.47824792366</c:v>
                </c:pt>
                <c:pt idx="197" c:formatCode="&quot;$&quot;#,##0.00;&quot;$&quot;\(#,##0.00\)">
                  <c:v>1402.09098339746</c:v>
                </c:pt>
                <c:pt idx="198" c:formatCode="&quot;$&quot;#,##0.00;&quot;$&quot;\(#,##0.00\)">
                  <c:v>1405.71305177124</c:v>
                </c:pt>
                <c:pt idx="199" c:formatCode="&quot;$&quot;#,##0.00;&quot;$&quot;\(#,##0.00\)">
                  <c:v>1409.34447715498</c:v>
                </c:pt>
                <c:pt idx="200" c:formatCode="&quot;$&quot;#,##0.00;&quot;$&quot;\(#,##0.00\)">
                  <c:v>1412.98528372097</c:v>
                </c:pt>
                <c:pt idx="201" c:formatCode="&quot;$&quot;#,##0.00;&quot;$&quot;\(#,##0.00\)">
                  <c:v>1416.63549570391</c:v>
                </c:pt>
                <c:pt idx="202" c:formatCode="&quot;$&quot;#,##0.00;&quot;$&quot;\(#,##0.00\)">
                  <c:v>1420.29513740115</c:v>
                </c:pt>
                <c:pt idx="203" c:formatCode="&quot;$&quot;#,##0.00;&quot;$&quot;\(#,##0.00\)">
                  <c:v>1423.96423317277</c:v>
                </c:pt>
                <c:pt idx="204" c:formatCode="&quot;$&quot;#,##0.00;&quot;$&quot;\(#,##0.00\)">
                  <c:v>1427.6428074418</c:v>
                </c:pt>
                <c:pt idx="205" c:formatCode="&quot;$&quot;#,##0.00;&quot;$&quot;\(#,##0.00\)">
                  <c:v>1431.33088469435</c:v>
                </c:pt>
                <c:pt idx="206" c:formatCode="&quot;$&quot;#,##0.00;&quot;$&quot;\(#,##0.00\)">
                  <c:v>1435.02848947981</c:v>
                </c:pt>
                <c:pt idx="207" c:formatCode="&quot;$&quot;#,##0.00;&quot;$&quot;\(#,##0.00\)">
                  <c:v>1438.73564641097</c:v>
                </c:pt>
                <c:pt idx="208" c:formatCode="&quot;$&quot;#,##0.00;&quot;$&quot;\(#,##0.00\)">
                  <c:v>1442.4523801642</c:v>
                </c:pt>
                <c:pt idx="209" c:formatCode="&quot;$&quot;#,##0.00;&quot;$&quot;\(#,##0.00\)">
                  <c:v>1446.17871547962</c:v>
                </c:pt>
                <c:pt idx="210" c:formatCode="&quot;$&quot;#,##0.00;&quot;$&quot;\(#,##0.00\)">
                  <c:v>1449.91467716128</c:v>
                </c:pt>
                <c:pt idx="211" c:formatCode="&quot;$&quot;#,##0.00;&quot;$&quot;\(#,##0.00\)">
                  <c:v>1453.66029007728</c:v>
                </c:pt>
                <c:pt idx="212" c:formatCode="&quot;$&quot;#,##0.00;&quot;$&quot;\(#,##0.00\)">
                  <c:v>1457.41557915998</c:v>
                </c:pt>
                <c:pt idx="213" c:formatCode="&quot;$&quot;#,##0.00;&quot;$&quot;\(#,##0.00\)">
                  <c:v>1461.18056940614</c:v>
                </c:pt>
                <c:pt idx="214" c:formatCode="&quot;$&quot;#,##0.00;&quot;$&quot;\(#,##0.00\)">
                  <c:v>1464.95528587711</c:v>
                </c:pt>
                <c:pt idx="215" c:formatCode="&quot;$&quot;#,##0.00;&quot;$&quot;\(#,##0.00\)">
                  <c:v>1468.73975369896</c:v>
                </c:pt>
                <c:pt idx="216" c:formatCode="&quot;$&quot;#,##0.00;&quot;$&quot;\(#,##0.00\)">
                  <c:v>1472.53399806268</c:v>
                </c:pt>
                <c:pt idx="217" c:formatCode="&quot;$&quot;#,##0.00;&quot;$&quot;\(#,##0.00\)">
                  <c:v>1476.33804422434</c:v>
                </c:pt>
                <c:pt idx="218" c:formatCode="&quot;$&quot;#,##0.00;&quot;$&quot;\(#,##0.00\)">
                  <c:v>1480.15191750525</c:v>
                </c:pt>
                <c:pt idx="219" c:formatCode="&quot;$&quot;#,##0.00;&quot;$&quot;\(#,##0.00\)">
                  <c:v>1483.97564329214</c:v>
                </c:pt>
                <c:pt idx="220" c:formatCode="&quot;$&quot;#,##0.00;&quot;$&quot;\(#,##0.00\)">
                  <c:v>1487.80924703731</c:v>
                </c:pt>
                <c:pt idx="221" c:formatCode="&quot;$&quot;#,##0.00;&quot;$&quot;\(#,##0.00\)">
                  <c:v>1491.65275425883</c:v>
                </c:pt>
                <c:pt idx="222" c:formatCode="&quot;$&quot;#,##0.00;&quot;$&quot;\(#,##0.00\)">
                  <c:v>1495.50619054066</c:v>
                </c:pt>
                <c:pt idx="223" c:formatCode="&quot;$&quot;#,##0.00;&quot;$&quot;\(#,##0.00\)">
                  <c:v>1499.36958153289</c:v>
                </c:pt>
                <c:pt idx="224" c:formatCode="&quot;$&quot;#,##0.00;&quot;$&quot;\(#,##0.00\)">
                  <c:v>1503.24295295185</c:v>
                </c:pt>
                <c:pt idx="225" c:formatCode="&quot;$&quot;#,##0.00;&quot;$&quot;\(#,##0.00\)">
                  <c:v>1507.12633058031</c:v>
                </c:pt>
                <c:pt idx="226" c:formatCode="&quot;$&quot;#,##0.00;&quot;$&quot;\(#,##0.00\)">
                  <c:v>1511.01974026764</c:v>
                </c:pt>
                <c:pt idx="227" c:formatCode="&quot;$&quot;#,##0.00;&quot;$&quot;\(#,##0.00\)">
                  <c:v>1514.92320793</c:v>
                </c:pt>
                <c:pt idx="228" c:formatCode="&quot;$&quot;#,##0.00;&quot;$&quot;\(#,##0.00\)">
                  <c:v>1518.83675955049</c:v>
                </c:pt>
                <c:pt idx="229" c:formatCode="&quot;$&quot;#,##0.00;&quot;$&quot;\(#,##0.00\)">
                  <c:v>1522.76042117933</c:v>
                </c:pt>
                <c:pt idx="230" c:formatCode="&quot;$&quot;#,##0.00;&quot;$&quot;\(#,##0.00\)">
                  <c:v>1526.69421893404</c:v>
                </c:pt>
                <c:pt idx="231" c:formatCode="&quot;$&quot;#,##0.00;&quot;$&quot;\(#,##0.00\)">
                  <c:v>1530.63817899962</c:v>
                </c:pt>
                <c:pt idx="232" c:formatCode="&quot;$&quot;#,##0.00;&quot;$&quot;\(#,##0.00\)">
                  <c:v>1534.5923276287</c:v>
                </c:pt>
                <c:pt idx="233" c:formatCode="&quot;$&quot;#,##0.00;&quot;$&quot;\(#,##0.00\)">
                  <c:v>1538.55669114174</c:v>
                </c:pt>
                <c:pt idx="234" c:formatCode="&quot;$&quot;#,##0.00;&quot;$&quot;\(#,##0.00\)">
                  <c:v>1542.53129592719</c:v>
                </c:pt>
                <c:pt idx="235" c:formatCode="&quot;$&quot;#,##0.00;&quot;$&quot;\(#,##0.00\)">
                  <c:v>1546.51616844167</c:v>
                </c:pt>
                <c:pt idx="236" c:formatCode="&quot;$&quot;#,##0.00;&quot;$&quot;\(#,##0.00\)">
                  <c:v>1550.51133521014</c:v>
                </c:pt>
                <c:pt idx="237" c:formatCode="&quot;$&quot;#,##0.00;&quot;$&quot;\(#,##0.00\)">
                  <c:v>1554.5168228261</c:v>
                </c:pt>
                <c:pt idx="238" c:formatCode="&quot;$&quot;#,##0.00;&quot;$&quot;\(#,##0.00\)">
                  <c:v>1558.53265795174</c:v>
                </c:pt>
                <c:pt idx="239" c:formatCode="&quot;$&quot;#,##0.00;&quot;$&quot;\(#,##0.00\)">
                  <c:v>1562.55886731811</c:v>
                </c:pt>
                <c:pt idx="240" c:formatCode="&quot;$&quot;#,##0.00;&quot;$&quot;\(#,##0.00\)">
                  <c:v>1566.59547772535</c:v>
                </c:pt>
                <c:pt idx="241" c:formatCode="&quot;$&quot;#,##0.00;&quot;$&quot;\(#,##0.00\)">
                  <c:v>1570.64251604281</c:v>
                </c:pt>
                <c:pt idx="242" c:formatCode="&quot;$&quot;#,##0.00;&quot;$&quot;\(#,##0.00\)">
                  <c:v>1574.70000920925</c:v>
                </c:pt>
                <c:pt idx="243" c:formatCode="&quot;$&quot;#,##0.00;&quot;$&quot;\(#,##0.00\)">
                  <c:v>1578.76798423304</c:v>
                </c:pt>
                <c:pt idx="244" c:formatCode="&quot;$&quot;#,##0.00;&quot;$&quot;\(#,##0.00\)">
                  <c:v>1582.84646819231</c:v>
                </c:pt>
                <c:pt idx="245" c:formatCode="&quot;$&quot;#,##0.00;&quot;$&quot;\(#,##0.00\)">
                  <c:v>1586.93548823514</c:v>
                </c:pt>
                <c:pt idx="246" c:formatCode="&quot;$&quot;#,##0.00;&quot;$&quot;\(#,##0.00\)">
                  <c:v>1591.03507157975</c:v>
                </c:pt>
                <c:pt idx="247" c:formatCode="&quot;$&quot;#,##0.00;&quot;$&quot;\(#,##0.00\)">
                  <c:v>1595.14524551466</c:v>
                </c:pt>
                <c:pt idx="248" c:formatCode="&quot;$&quot;#,##0.00;&quot;$&quot;\(#,##0.00\)">
                  <c:v>1599.26603739891</c:v>
                </c:pt>
                <c:pt idx="249" c:formatCode="&quot;$&quot;#,##0.00;&quot;$&quot;\(#,##0.00\)">
                  <c:v>1603.39747466219</c:v>
                </c:pt>
                <c:pt idx="250" c:formatCode="&quot;$&quot;#,##0.00;&quot;$&quot;\(#,##0.00\)">
                  <c:v>1607.53958480507</c:v>
                </c:pt>
                <c:pt idx="251" c:formatCode="&quot;$&quot;#,##0.00;&quot;$&quot;\(#,##0.00\)">
                  <c:v>1611.69239539915</c:v>
                </c:pt>
                <c:pt idx="252" c:formatCode="&quot;$&quot;#,##0.00;&quot;$&quot;\(#,##0.00\)">
                  <c:v>1615.85593408726</c:v>
                </c:pt>
                <c:pt idx="253" c:formatCode="&quot;$&quot;#,##0.00;&quot;$&quot;\(#,##0.00\)">
                  <c:v>1620.03022858365</c:v>
                </c:pt>
                <c:pt idx="254" c:formatCode="&quot;$&quot;#,##0.00;&quot;$&quot;\(#,##0.00\)">
                  <c:v>1624.21530667416</c:v>
                </c:pt>
                <c:pt idx="255" c:formatCode="&quot;$&quot;#,##0.00;&quot;$&quot;\(#,##0.00\)">
                  <c:v>1628.4111962164</c:v>
                </c:pt>
                <c:pt idx="256" c:formatCode="&quot;$&quot;#,##0.00;&quot;$&quot;\(#,##0.00\)">
                  <c:v>1632.61792513996</c:v>
                </c:pt>
                <c:pt idx="257" c:formatCode="&quot;$&quot;#,##0.00;&quot;$&quot;\(#,##0.00\)">
                  <c:v>1636.83552144657</c:v>
                </c:pt>
                <c:pt idx="258" c:formatCode="&quot;$&quot;#,##0.00;&quot;$&quot;\(#,##0.00\)">
                  <c:v>1641.06401321031</c:v>
                </c:pt>
                <c:pt idx="259" c:formatCode="&quot;$&quot;#,##0.00;&quot;$&quot;\(#,##0.00\)">
                  <c:v>1645.30342857777</c:v>
                </c:pt>
                <c:pt idx="260" c:formatCode="&quot;$&quot;#,##0.00;&quot;$&quot;\(#,##0.00\)">
                  <c:v>1649.55379576826</c:v>
                </c:pt>
                <c:pt idx="261" c:formatCode="&quot;$&quot;#,##0.00;&quot;$&quot;\(#,##0.00\)">
                  <c:v>1653.815143074</c:v>
                </c:pt>
                <c:pt idx="262" c:formatCode="&quot;$&quot;#,##0.00;&quot;$&quot;\(#,##0.00\)">
                  <c:v>1658.08749886027</c:v>
                </c:pt>
                <c:pt idx="263" c:formatCode="&quot;$&quot;#,##0.00;&quot;$&quot;\(#,##0.00\)">
                  <c:v>1662.37089156566</c:v>
                </c:pt>
                <c:pt idx="264" c:formatCode="&quot;$&quot;#,##0.00;&quot;$&quot;\(#,##0.00\)">
                  <c:v>1666.66534970221</c:v>
                </c:pt>
                <c:pt idx="265" c:formatCode="&quot;$&quot;#,##0.00;&quot;$&quot;\(#,##0.00\)">
                  <c:v>1670.9709018556</c:v>
                </c:pt>
                <c:pt idx="266" c:formatCode="&quot;$&quot;#,##0.00;&quot;$&quot;\(#,##0.00\)">
                  <c:v>1675.2875766854</c:v>
                </c:pt>
                <c:pt idx="267" c:formatCode="&quot;$&quot;#,##0.00;&quot;$&quot;\(#,##0.00\)">
                  <c:v>1679.61540292517</c:v>
                </c:pt>
                <c:pt idx="268" c:formatCode="&quot;$&quot;#,##0.00;&quot;$&quot;\(#,##0.00\)">
                  <c:v>1683.95440938273</c:v>
                </c:pt>
                <c:pt idx="269" c:formatCode="&quot;$&quot;#,##0.00;&quot;$&quot;\(#,##0.00\)">
                  <c:v>1688.3046249403</c:v>
                </c:pt>
                <c:pt idx="270" c:formatCode="&quot;$&quot;#,##0.00;&quot;$&quot;\(#,##0.00\)">
                  <c:v>1692.66607855473</c:v>
                </c:pt>
                <c:pt idx="271" c:formatCode="&quot;$&quot;#,##0.00;&quot;$&quot;\(#,##0.00\)">
                  <c:v>1697.03879925766</c:v>
                </c:pt>
                <c:pt idx="272" c:formatCode="&quot;$&quot;#,##0.00;&quot;$&quot;\(#,##0.00\)">
                  <c:v>1701.42281615574</c:v>
                </c:pt>
                <c:pt idx="273" c:formatCode="&quot;$&quot;#,##0.00;&quot;$&quot;\(#,##0.00\)">
                  <c:v>1705.81815843081</c:v>
                </c:pt>
                <c:pt idx="274" c:formatCode="&quot;$&quot;#,##0.00;&quot;$&quot;\(#,##0.00\)">
                  <c:v>1710.22485534009</c:v>
                </c:pt>
                <c:pt idx="275" c:formatCode="&quot;$&quot;#,##0.00;&quot;$&quot;\(#,##0.00\)">
                  <c:v>1714.64293621639</c:v>
                </c:pt>
                <c:pt idx="276" c:formatCode="&quot;$&quot;#,##0.00;&quot;$&quot;\(#,##0.00\)">
                  <c:v>1719.07243046828</c:v>
                </c:pt>
                <c:pt idx="277" c:formatCode="&quot;$&quot;#,##0.00;&quot;$&quot;\(#,##0.00\)">
                  <c:v>1723.51336758032</c:v>
                </c:pt>
                <c:pt idx="278" c:formatCode="&quot;$&quot;#,##0.00;&quot;$&quot;\(#,##0.00\)">
                  <c:v>1727.96577711324</c:v>
                </c:pt>
                <c:pt idx="279" c:formatCode="&quot;$&quot;#,##0.00;&quot;$&quot;\(#,##0.00\)">
                  <c:v>1732.42968870411</c:v>
                </c:pt>
                <c:pt idx="280" c:formatCode="&quot;$&quot;#,##0.00;&quot;$&quot;\(#,##0.00\)">
                  <c:v>1736.9051320666</c:v>
                </c:pt>
                <c:pt idx="281" c:formatCode="&quot;$&quot;#,##0.00;&quot;$&quot;\(#,##0.00\)">
                  <c:v>1741.3921369911</c:v>
                </c:pt>
                <c:pt idx="282" c:formatCode="&quot;$&quot;#,##0.00;&quot;$&quot;\(#,##0.00\)">
                  <c:v>1745.890733345</c:v>
                </c:pt>
                <c:pt idx="283" c:formatCode="&quot;$&quot;#,##0.00;&quot;$&quot;\(#,##0.00\)">
                  <c:v>1750.40095107281</c:v>
                </c:pt>
                <c:pt idx="284" c:formatCode="&quot;$&quot;#,##0.00;&quot;$&quot;\(#,##0.00\)">
                  <c:v>1754.92282019641</c:v>
                </c:pt>
                <c:pt idx="285" c:formatCode="&quot;$&quot;#,##0.00;&quot;$&quot;\(#,##0.00\)">
                  <c:v>1759.45637081525</c:v>
                </c:pt>
                <c:pt idx="286" c:formatCode="&quot;$&quot;#,##0.00;&quot;$&quot;\(#,##0.00\)">
                  <c:v>1764.00163310652</c:v>
                </c:pt>
                <c:pt idx="287" c:formatCode="&quot;$&quot;#,##0.00;&quot;$&quot;\(#,##0.00\)">
                  <c:v>1768.55863732538</c:v>
                </c:pt>
                <c:pt idx="288" c:formatCode="&quot;$&quot;#,##0.00;&quot;$&quot;\(#,##0.00\)">
                  <c:v>1773.12741380514</c:v>
                </c:pt>
                <c:pt idx="289" c:formatCode="&quot;$&quot;#,##0.00;&quot;$&quot;\(#,##0.00\)">
                  <c:v>1777.70799295747</c:v>
                </c:pt>
                <c:pt idx="290" c:formatCode="&quot;$&quot;#,##0.00;&quot;$&quot;\(#,##0.00\)">
                  <c:v>1782.30040527261</c:v>
                </c:pt>
                <c:pt idx="291" c:formatCode="&quot;$&quot;#,##0.00;&quot;$&quot;\(#,##0.00\)">
                  <c:v>1786.90468131956</c:v>
                </c:pt>
                <c:pt idx="292" c:formatCode="&quot;$&quot;#,##0.00;&quot;$&quot;\(#,##0.00\)">
                  <c:v>1791.52085174631</c:v>
                </c:pt>
                <c:pt idx="293" c:formatCode="&quot;$&quot;#,##0.00;&quot;$&quot;\(#,##0.00\)">
                  <c:v>1796.14894727998</c:v>
                </c:pt>
                <c:pt idx="294" c:formatCode="&quot;$&quot;#,##0.00;&quot;$&quot;\(#,##0.00\)">
                  <c:v>1800.78899872712</c:v>
                </c:pt>
                <c:pt idx="295" c:formatCode="&quot;$&quot;#,##0.00;&quot;$&quot;\(#,##0.00\)">
                  <c:v>1805.44103697384</c:v>
                </c:pt>
                <c:pt idx="296" c:formatCode="&quot;$&quot;#,##0.00;&quot;$&quot;\(#,##0.00\)">
                  <c:v>1810.10509298602</c:v>
                </c:pt>
                <c:pt idx="297" c:formatCode="&quot;$&quot;#,##0.00;&quot;$&quot;\(#,##0.00\)">
                  <c:v>1814.78119780957</c:v>
                </c:pt>
                <c:pt idx="298" c:formatCode="&quot;$&quot;#,##0.00;&quot;$&quot;\(#,##0.00\)">
                  <c:v>1819.46938257057</c:v>
                </c:pt>
                <c:pt idx="299" c:formatCode="&quot;$&quot;#,##0.00;&quot;$&quot;\(#,##0.00\)">
                  <c:v>1824.16967847555</c:v>
                </c:pt>
                <c:pt idx="300" c:formatCode="&quot;$&quot;#,##0.00;&quot;$&quot;\(#,##0.00\)">
                  <c:v>1828.88211681161</c:v>
                </c:pt>
                <c:pt idx="301" c:formatCode="&quot;$&quot;#,##0.00;&quot;$&quot;\(#,##0.00\)">
                  <c:v>1833.60672894671</c:v>
                </c:pt>
                <c:pt idx="302" c:formatCode="&quot;$&quot;#,##0.00;&quot;$&quot;\(#,##0.00\)">
                  <c:v>1838.34354632982</c:v>
                </c:pt>
                <c:pt idx="303" c:formatCode="&quot;$&quot;#,##0.00;&quot;$&quot;\(#,##0.00\)">
                  <c:v>1843.09260049117</c:v>
                </c:pt>
                <c:pt idx="304" c:formatCode="&quot;$&quot;#,##0.00;&quot;$&quot;\(#,##0.00\)">
                  <c:v>1847.85392304244</c:v>
                </c:pt>
                <c:pt idx="305" c:formatCode="&quot;$&quot;#,##0.00;&quot;$&quot;\(#,##0.00\)">
                  <c:v>1852.62754567697</c:v>
                </c:pt>
                <c:pt idx="306" c:formatCode="&quot;$&quot;#,##0.00;&quot;$&quot;\(#,##0.00\)">
                  <c:v>1857.41350016996</c:v>
                </c:pt>
                <c:pt idx="307" c:formatCode="&quot;$&quot;#,##0.00;&quot;$&quot;\(#,##0.00\)">
                  <c:v>1862.21181837874</c:v>
                </c:pt>
                <c:pt idx="308" c:formatCode="&quot;$&quot;#,##0.00;&quot;$&quot;\(#,##0.00\)">
                  <c:v>1867.02253224288</c:v>
                </c:pt>
                <c:pt idx="309" c:formatCode="&quot;$&quot;#,##0.00;&quot;$&quot;\(#,##0.00\)">
                  <c:v>1871.84567378451</c:v>
                </c:pt>
                <c:pt idx="310" c:formatCode="&quot;$&quot;#,##0.00;&quot;$&quot;\(#,##0.00\)">
                  <c:v>1876.68127510845</c:v>
                </c:pt>
                <c:pt idx="311" c:formatCode="&quot;$&quot;#,##0.00;&quot;$&quot;\(#,##0.00\)">
                  <c:v>1881.52936840248</c:v>
                </c:pt>
                <c:pt idx="312" c:formatCode="&quot;$&quot;#,##0.00;&quot;$&quot;\(#,##0.00\)">
                  <c:v>1886.38998593752</c:v>
                </c:pt>
                <c:pt idx="313" c:formatCode="&quot;$&quot;#,##0.00;&quot;$&quot;\(#,##0.00\)">
                  <c:v>1891.26316006786</c:v>
                </c:pt>
                <c:pt idx="314" c:formatCode="&quot;$&quot;#,##0.00;&quot;$&quot;\(#,##0.00\)">
                  <c:v>1896.14892323137</c:v>
                </c:pt>
                <c:pt idx="315" c:formatCode="&quot;$&quot;#,##0.00;&quot;$&quot;\(#,##0.00\)">
                  <c:v>1901.04730794972</c:v>
                </c:pt>
                <c:pt idx="316" c:formatCode="&quot;$&quot;#,##0.00;&quot;$&quot;\(#,##0.00\)">
                  <c:v>1905.95834682859</c:v>
                </c:pt>
                <c:pt idx="317" c:formatCode="&quot;$&quot;#,##0.00;&quot;$&quot;\(#,##0.00\)">
                  <c:v>1910.88207255789</c:v>
                </c:pt>
                <c:pt idx="318" c:formatCode="&quot;$&quot;#,##0.00;&quot;$&quot;\(#,##0.00\)">
                  <c:v>1915.818517912</c:v>
                </c:pt>
                <c:pt idx="319" c:formatCode="&quot;$&quot;#,##0.00;&quot;$&quot;\(#,##0.00\)">
                  <c:v>1920.76771574994</c:v>
                </c:pt>
                <c:pt idx="320" c:formatCode="&quot;$&quot;#,##0.00;&quot;$&quot;\(#,##0.00\)">
                  <c:v>1925.72969901563</c:v>
                </c:pt>
                <c:pt idx="321" c:formatCode="&quot;$&quot;#,##0.00;&quot;$&quot;\(#,##0.00\)">
                  <c:v>1930.70450073809</c:v>
                </c:pt>
                <c:pt idx="322" c:formatCode="&quot;$&quot;#,##0.00;&quot;$&quot;\(#,##0.00\)">
                  <c:v>1935.69215403166</c:v>
                </c:pt>
                <c:pt idx="323" c:formatCode="&quot;$&quot;#,##0.00;&quot;$&quot;\(#,##0.00\)">
                  <c:v>1940.69269209624</c:v>
                </c:pt>
                <c:pt idx="324" c:formatCode="&quot;$&quot;#,##0.00;&quot;$&quot;\(#,##0.00\)">
                  <c:v>1945.70614821749</c:v>
                </c:pt>
                <c:pt idx="325" c:formatCode="&quot;$&quot;#,##0.00;&quot;$&quot;\(#,##0.00\)">
                  <c:v>1950.73255576705</c:v>
                </c:pt>
                <c:pt idx="326" c:formatCode="&quot;$&quot;#,##0.00;&quot;$&quot;\(#,##0.00\)">
                  <c:v>1955.77194820278</c:v>
                </c:pt>
                <c:pt idx="327" c:formatCode="&quot;$&quot;#,##0.00;&quot;$&quot;\(#,##0.00\)">
                  <c:v>1960.82435906897</c:v>
                </c:pt>
                <c:pt idx="328" c:formatCode="&quot;$&quot;#,##0.00;&quot;$&quot;\(#,##0.00\)">
                  <c:v>1965.88982199657</c:v>
                </c:pt>
                <c:pt idx="329" c:formatCode="&quot;$&quot;#,##0.00;&quot;$&quot;\(#,##0.00\)">
                  <c:v>1970.96837070339</c:v>
                </c:pt>
                <c:pt idx="330" c:formatCode="&quot;$&quot;#,##0.00;&quot;$&quot;\(#,##0.00\)">
                  <c:v>1976.06003899438</c:v>
                </c:pt>
                <c:pt idx="331" c:formatCode="&quot;$&quot;#,##0.00;&quot;$&quot;\(#,##0.00\)">
                  <c:v>1981.16486076178</c:v>
                </c:pt>
                <c:pt idx="332" c:formatCode="&quot;$&quot;#,##0.00;&quot;$&quot;\(#,##0.00\)">
                  <c:v>1986.28286998541</c:v>
                </c:pt>
                <c:pt idx="333" c:formatCode="&quot;$&quot;#,##0.00;&quot;$&quot;\(#,##0.00\)">
                  <c:v>1991.41410073288</c:v>
                </c:pt>
                <c:pt idx="334" c:formatCode="&quot;$&quot;#,##0.00;&quot;$&quot;\(#,##0.00\)">
                  <c:v>1996.55858715977</c:v>
                </c:pt>
                <c:pt idx="335" c:formatCode="&quot;$&quot;#,##0.00;&quot;$&quot;\(#,##0.00\)">
                  <c:v>2001.71636350993</c:v>
                </c:pt>
                <c:pt idx="336" c:formatCode="&quot;$&quot;#,##0.00;&quot;$&quot;\(#,##0.00\)">
                  <c:v>2006.88746411567</c:v>
                </c:pt>
                <c:pt idx="337" c:formatCode="&quot;$&quot;#,##0.00;&quot;$&quot;\(#,##0.00\)">
                  <c:v>2012.07192339797</c:v>
                </c:pt>
                <c:pt idx="338" c:formatCode="&quot;$&quot;#,##0.00;&quot;$&quot;\(#,##0.00\)">
                  <c:v>2017.26977586674</c:v>
                </c:pt>
                <c:pt idx="339" c:formatCode="&quot;$&quot;#,##0.00;&quot;$&quot;\(#,##0.00\)">
                  <c:v>2022.48105612107</c:v>
                </c:pt>
                <c:pt idx="340" c:formatCode="&quot;$&quot;#,##0.00;&quot;$&quot;\(#,##0.00\)">
                  <c:v>2027.70579884938</c:v>
                </c:pt>
                <c:pt idx="341" c:formatCode="&quot;$&quot;#,##0.00;&quot;$&quot;\(#,##0.00\)">
                  <c:v>2032.94403882974</c:v>
                </c:pt>
                <c:pt idx="342" c:formatCode="&quot;$&quot;#,##0.00;&quot;$&quot;\(#,##0.00\)">
                  <c:v>2038.19581093005</c:v>
                </c:pt>
                <c:pt idx="343" c:formatCode="&quot;$&quot;#,##0.00;&quot;$&quot;\(#,##0.00\)">
                  <c:v>2043.46115010829</c:v>
                </c:pt>
                <c:pt idx="344" c:formatCode="&quot;$&quot;#,##0.00;&quot;$&quot;\(#,##0.00\)">
                  <c:v>2048.74009141273</c:v>
                </c:pt>
                <c:pt idx="345" c:formatCode="&quot;$&quot;#,##0.00;&quot;$&quot;\(#,##0.00\)">
                  <c:v>2054.03266998221</c:v>
                </c:pt>
                <c:pt idx="346" c:formatCode="&quot;$&quot;#,##0.00;&quot;$&quot;\(#,##0.00\)">
                  <c:v>2059.33892104634</c:v>
                </c:pt>
                <c:pt idx="347" c:formatCode="&quot;$&quot;#,##0.00;&quot;$&quot;\(#,##0.00\)">
                  <c:v>2064.65887992571</c:v>
                </c:pt>
                <c:pt idx="348" c:formatCode="&quot;$&quot;#,##0.00;&quot;$&quot;\(#,##0.00\)">
                  <c:v>2069.99258203218</c:v>
                </c:pt>
                <c:pt idx="349" c:formatCode="&quot;$&quot;#,##0.00;&quot;$&quot;\(#,##0.00\)">
                  <c:v>2075.3400628691</c:v>
                </c:pt>
                <c:pt idx="350" c:formatCode="&quot;$&quot;#,##0.00;&quot;$&quot;\(#,##0.00\)">
                  <c:v>2080.70135803151</c:v>
                </c:pt>
                <c:pt idx="351" c:formatCode="&quot;$&quot;#,##0.00;&quot;$&quot;\(#,##0.00\)">
                  <c:v>2086.07650320642</c:v>
                </c:pt>
                <c:pt idx="352" c:formatCode="&quot;$&quot;#,##0.00;&quot;$&quot;\(#,##0.00\)">
                  <c:v>2091.46553417304</c:v>
                </c:pt>
                <c:pt idx="353" c:formatCode="&quot;$&quot;#,##0.00;&quot;$&quot;\(#,##0.00\)">
                  <c:v>2096.86848680299</c:v>
                </c:pt>
                <c:pt idx="354" c:formatCode="&quot;$&quot;#,##0.00;&quot;$&quot;\(#,##0.00\)">
                  <c:v>2102.28539706056</c:v>
                </c:pt>
                <c:pt idx="355" c:formatCode="&quot;$&quot;#,##0.00;&quot;$&quot;\(#,##0.00\)">
                  <c:v>2107.71630100297</c:v>
                </c:pt>
                <c:pt idx="356" c:formatCode="&quot;$&quot;#,##0.00;&quot;$&quot;\(#,##0.00\)">
                  <c:v>2113.16123478056</c:v>
                </c:pt>
                <c:pt idx="357" c:formatCode="&quot;$&quot;#,##0.00;&quot;$&quot;\(#,##0.00\)">
                  <c:v>2118.62023463707</c:v>
                </c:pt>
                <c:pt idx="358" c:formatCode="&quot;$&quot;#,##0.00;&quot;$&quot;\(#,##0.00\)">
                  <c:v>2124.09333690989</c:v>
                </c:pt>
                <c:pt idx="359" c:formatCode="&quot;$&quot;#,##0.00;&quot;$&quot;\(#,##0.00\)">
                  <c:v>2129.58057803024</c:v>
                </c:pt>
              </c:numCache>
            </c:numRef>
          </c:cat>
          <c:val>
            <c:numRef>
              <c:f>'Loan Amortization Schedule'!$F$11:$F$370</c:f>
              <c:numCache>
                <c:formatCode>"$"#,##0.00;"$"\(#,##0.00\)</c:formatCode>
                <c:ptCount val="360"/>
                <c:pt idx="0">
                  <c:v>1291.66666666667</c:v>
                </c:pt>
                <c:pt idx="1">
                  <c:v>1289.48784373637</c:v>
                </c:pt>
                <c:pt idx="2">
                  <c:v>1287.30339218017</c:v>
                </c:pt>
                <c:pt idx="3">
                  <c:v>1285.11329745745</c:v>
                </c:pt>
                <c:pt idx="4">
                  <c:v>1282.91754499003</c:v>
                </c:pt>
                <c:pt idx="5">
                  <c:v>1280.71612016207</c:v>
                </c:pt>
                <c:pt idx="6">
                  <c:v>1278.50900831997</c:v>
                </c:pt>
                <c:pt idx="7">
                  <c:v>1276.29619477227</c:v>
                </c:pt>
                <c:pt idx="8">
                  <c:v>1274.07766478958</c:v>
                </c:pt>
                <c:pt idx="9">
                  <c:v>1271.85340360444</c:v>
                </c:pt>
                <c:pt idx="10">
                  <c:v>1269.62339641123</c:v>
                </c:pt>
                <c:pt idx="11">
                  <c:v>1267.38762836611</c:v>
                </c:pt>
                <c:pt idx="12">
                  <c:v>1265.14608458687</c:v>
                </c:pt>
                <c:pt idx="13">
                  <c:v>1262.89875015286</c:v>
                </c:pt>
                <c:pt idx="14">
                  <c:v>1260.64561010491</c:v>
                </c:pt>
                <c:pt idx="15">
                  <c:v>1258.38664944516</c:v>
                </c:pt>
                <c:pt idx="16">
                  <c:v>1256.12185313704</c:v>
                </c:pt>
                <c:pt idx="17">
                  <c:v>1253.85120610513</c:v>
                </c:pt>
                <c:pt idx="18">
                  <c:v>1251.57469323504</c:v>
                </c:pt>
                <c:pt idx="19">
                  <c:v>1249.29229937338</c:v>
                </c:pt>
                <c:pt idx="20">
                  <c:v>1247.00400932758</c:v>
                </c:pt>
                <c:pt idx="21">
                  <c:v>1244.70980786582</c:v>
                </c:pt>
                <c:pt idx="22">
                  <c:v>1242.40967971696</c:v>
                </c:pt>
                <c:pt idx="23">
                  <c:v>1240.10360957037</c:v>
                </c:pt>
                <c:pt idx="24">
                  <c:v>1237.79158207591</c:v>
                </c:pt>
                <c:pt idx="25">
                  <c:v>1235.47358184375</c:v>
                </c:pt>
                <c:pt idx="26">
                  <c:v>1233.14959344433</c:v>
                </c:pt>
                <c:pt idx="27">
                  <c:v>1230.81960140821</c:v>
                </c:pt>
                <c:pt idx="28">
                  <c:v>1228.483590226</c:v>
                </c:pt>
                <c:pt idx="29">
                  <c:v>1226.14154434823</c:v>
                </c:pt>
                <c:pt idx="30">
                  <c:v>1223.79344818527</c:v>
                </c:pt>
                <c:pt idx="31">
                  <c:v>1221.43928610723</c:v>
                </c:pt>
                <c:pt idx="32">
                  <c:v>1219.07904244383</c:v>
                </c:pt>
                <c:pt idx="33">
                  <c:v>1216.71270148429</c:v>
                </c:pt>
                <c:pt idx="34">
                  <c:v>1214.34024747727</c:v>
                </c:pt>
                <c:pt idx="35">
                  <c:v>1211.96166463073</c:v>
                </c:pt>
                <c:pt idx="36">
                  <c:v>1209.57693711184</c:v>
                </c:pt>
                <c:pt idx="37">
                  <c:v>1207.18604904686</c:v>
                </c:pt>
                <c:pt idx="38">
                  <c:v>1204.78898452105</c:v>
                </c:pt>
                <c:pt idx="39">
                  <c:v>1202.38572757854</c:v>
                </c:pt>
                <c:pt idx="40">
                  <c:v>1199.97626222227</c:v>
                </c:pt>
                <c:pt idx="41">
                  <c:v>1197.56057241382</c:v>
                </c:pt>
                <c:pt idx="42">
                  <c:v>1195.13864207337</c:v>
                </c:pt>
                <c:pt idx="43">
                  <c:v>1192.71045507954</c:v>
                </c:pt>
                <c:pt idx="44">
                  <c:v>1190.27599526931</c:v>
                </c:pt>
                <c:pt idx="45">
                  <c:v>1187.83524643791</c:v>
                </c:pt>
                <c:pt idx="46">
                  <c:v>1185.38819233869</c:v>
                </c:pt>
                <c:pt idx="47">
                  <c:v>1182.93481668304</c:v>
                </c:pt>
                <c:pt idx="48">
                  <c:v>1180.47510314029</c:v>
                </c:pt>
                <c:pt idx="49">
                  <c:v>1178.00903533755</c:v>
                </c:pt>
                <c:pt idx="50">
                  <c:v>1175.53659685965</c:v>
                </c:pt>
                <c:pt idx="51">
                  <c:v>1173.05777124902</c:v>
                </c:pt>
                <c:pt idx="52">
                  <c:v>1170.57254200556</c:v>
                </c:pt>
                <c:pt idx="53">
                  <c:v>1168.08089258656</c:v>
                </c:pt>
                <c:pt idx="54">
                  <c:v>1165.58280640655</c:v>
                </c:pt>
                <c:pt idx="55">
                  <c:v>1163.07826683725</c:v>
                </c:pt>
                <c:pt idx="56">
                  <c:v>1160.56725720739</c:v>
                </c:pt>
                <c:pt idx="57">
                  <c:v>1158.04976080266</c:v>
                </c:pt>
                <c:pt idx="58">
                  <c:v>1155.52576086555</c:v>
                </c:pt>
                <c:pt idx="59">
                  <c:v>1152.99524059526</c:v>
                </c:pt>
                <c:pt idx="60">
                  <c:v>1150.45818314762</c:v>
                </c:pt>
                <c:pt idx="61">
                  <c:v>1147.9145716349</c:v>
                </c:pt>
                <c:pt idx="62">
                  <c:v>1145.36438912577</c:v>
                </c:pt>
                <c:pt idx="63">
                  <c:v>1142.80761864516</c:v>
                </c:pt>
                <c:pt idx="64">
                  <c:v>1140.24424317414</c:v>
                </c:pt>
                <c:pt idx="65">
                  <c:v>1137.67424564982</c:v>
                </c:pt>
                <c:pt idx="66">
                  <c:v>1135.09760896523</c:v>
                </c:pt>
                <c:pt idx="67">
                  <c:v>1132.5143159692</c:v>
                </c:pt>
                <c:pt idx="68">
                  <c:v>1129.92434946627</c:v>
                </c:pt>
                <c:pt idx="69">
                  <c:v>1127.32769221654</c:v>
                </c:pt>
                <c:pt idx="70">
                  <c:v>1124.72432693558</c:v>
                </c:pt>
                <c:pt idx="71">
                  <c:v>1122.11423629431</c:v>
                </c:pt>
                <c:pt idx="72">
                  <c:v>1119.49740291889</c:v>
                </c:pt>
                <c:pt idx="73">
                  <c:v>1116.87380939057</c:v>
                </c:pt>
                <c:pt idx="74">
                  <c:v>1114.24343824565</c:v>
                </c:pt>
                <c:pt idx="75">
                  <c:v>1111.60627197526</c:v>
                </c:pt>
                <c:pt idx="76">
                  <c:v>1108.96229302535</c:v>
                </c:pt>
                <c:pt idx="77">
                  <c:v>1106.31148379648</c:v>
                </c:pt>
                <c:pt idx="78">
                  <c:v>1103.65382664377</c:v>
                </c:pt>
                <c:pt idx="79">
                  <c:v>1100.98930387674</c:v>
                </c:pt>
                <c:pt idx="80">
                  <c:v>1098.31789775924</c:v>
                </c:pt>
                <c:pt idx="81">
                  <c:v>1095.63959050926</c:v>
                </c:pt>
                <c:pt idx="82">
                  <c:v>1092.95436429889</c:v>
                </c:pt>
                <c:pt idx="83">
                  <c:v>1090.26220125415</c:v>
                </c:pt>
                <c:pt idx="84">
                  <c:v>1087.56308345487</c:v>
                </c:pt>
                <c:pt idx="85">
                  <c:v>1084.85699293461</c:v>
                </c:pt>
                <c:pt idx="86">
                  <c:v>1082.1439116805</c:v>
                </c:pt>
                <c:pt idx="87">
                  <c:v>1079.42382163316</c:v>
                </c:pt>
                <c:pt idx="88">
                  <c:v>1076.69670468653</c:v>
                </c:pt>
                <c:pt idx="89">
                  <c:v>1073.96254268778</c:v>
                </c:pt>
                <c:pt idx="90">
                  <c:v>1071.2213174372</c:v>
                </c:pt>
                <c:pt idx="91">
                  <c:v>1068.47301068806</c:v>
                </c:pt>
                <c:pt idx="92">
                  <c:v>1065.71760414649</c:v>
                </c:pt>
                <c:pt idx="93">
                  <c:v>1062.95507947135</c:v>
                </c:pt>
                <c:pt idx="94">
                  <c:v>1060.18541827413</c:v>
                </c:pt>
                <c:pt idx="95">
                  <c:v>1057.40860211882</c:v>
                </c:pt>
                <c:pt idx="96">
                  <c:v>1054.62461252178</c:v>
                </c:pt>
                <c:pt idx="97">
                  <c:v>1051.8334309516</c:v>
                </c:pt>
                <c:pt idx="98">
                  <c:v>1049.03503882904</c:v>
                </c:pt>
                <c:pt idx="99">
                  <c:v>1046.22941752683</c:v>
                </c:pt>
                <c:pt idx="100">
                  <c:v>1043.41654836959</c:v>
                </c:pt>
                <c:pt idx="101">
                  <c:v>1040.59641263369</c:v>
                </c:pt>
                <c:pt idx="102">
                  <c:v>1037.76899154715</c:v>
                </c:pt>
                <c:pt idx="103">
                  <c:v>1034.93426628946</c:v>
                </c:pt>
                <c:pt idx="104">
                  <c:v>1032.09221799152</c:v>
                </c:pt>
                <c:pt idx="105">
                  <c:v>1029.24282773548</c:v>
                </c:pt>
                <c:pt idx="106">
                  <c:v>1026.38607655461</c:v>
                </c:pt>
                <c:pt idx="107">
                  <c:v>1023.52194543319</c:v>
                </c:pt>
                <c:pt idx="108">
                  <c:v>1020.65041530637</c:v>
                </c:pt>
                <c:pt idx="109">
                  <c:v>1017.77146706006</c:v>
                </c:pt>
                <c:pt idx="110">
                  <c:v>1014.88508153078</c:v>
                </c:pt>
                <c:pt idx="111">
                  <c:v>1011.99123950555</c:v>
                </c:pt>
                <c:pt idx="112">
                  <c:v>1009.08992172175</c:v>
                </c:pt>
                <c:pt idx="113">
                  <c:v>1006.18110886702</c:v>
                </c:pt>
                <c:pt idx="114">
                  <c:v>1003.26478157907</c:v>
                </c:pt>
                <c:pt idx="115">
                  <c:v>1000.34092044563</c:v>
                </c:pt>
                <c:pt idx="116">
                  <c:v>997.409506004262</c:v>
                </c:pt>
                <c:pt idx="117">
                  <c:v>994.470518742254</c:v>
                </c:pt>
                <c:pt idx="118">
                  <c:v>991.523939096486</c:v>
                </c:pt>
                <c:pt idx="119">
                  <c:v>988.5697474533</c:v>
                </c:pt>
                <c:pt idx="120">
                  <c:v>985.607924148368</c:v>
                </c:pt>
                <c:pt idx="121">
                  <c:v>982.638449466566</c:v>
                </c:pt>
                <c:pt idx="122">
                  <c:v>979.661303641836</c:v>
                </c:pt>
                <c:pt idx="123">
                  <c:v>976.676466857058</c:v>
                </c:pt>
                <c:pt idx="124">
                  <c:v>973.68391924392</c:v>
                </c:pt>
                <c:pt idx="125">
                  <c:v>970.683640882781</c:v>
                </c:pt>
                <c:pt idx="126">
                  <c:v>967.675611802542</c:v>
                </c:pt>
                <c:pt idx="127">
                  <c:v>964.659811980513</c:v>
                </c:pt>
                <c:pt idx="128">
                  <c:v>961.636221342277</c:v>
                </c:pt>
                <c:pt idx="129">
                  <c:v>958.604819761559</c:v>
                </c:pt>
                <c:pt idx="130">
                  <c:v>955.565587060091</c:v>
                </c:pt>
                <c:pt idx="131">
                  <c:v>952.518503007477</c:v>
                </c:pt>
                <c:pt idx="132">
                  <c:v>949.463547321061</c:v>
                </c:pt>
                <c:pt idx="133">
                  <c:v>946.400699665788</c:v>
                </c:pt>
                <c:pt idx="134">
                  <c:v>943.329939654072</c:v>
                </c:pt>
                <c:pt idx="135">
                  <c:v>940.251246845659</c:v>
                </c:pt>
                <c:pt idx="136">
                  <c:v>937.164600747492</c:v>
                </c:pt>
                <c:pt idx="137">
                  <c:v>934.06998081357</c:v>
                </c:pt>
                <c:pt idx="138">
                  <c:v>930.96736644482</c:v>
                </c:pt>
                <c:pt idx="139">
                  <c:v>927.85673698895</c:v>
                </c:pt>
                <c:pt idx="140">
                  <c:v>924.738071740319</c:v>
                </c:pt>
                <c:pt idx="141">
                  <c:v>921.611349939796</c:v>
                </c:pt>
                <c:pt idx="142">
                  <c:v>918.476550774621</c:v>
                </c:pt>
                <c:pt idx="143">
                  <c:v>915.33365337827</c:v>
                </c:pt>
                <c:pt idx="144">
                  <c:v>912.182636830311</c:v>
                </c:pt>
                <c:pt idx="145">
                  <c:v>909.023480156271</c:v>
                </c:pt>
                <c:pt idx="146">
                  <c:v>905.856162327489</c:v>
                </c:pt>
                <c:pt idx="147">
                  <c:v>902.680662260983</c:v>
                </c:pt>
                <c:pt idx="148">
                  <c:v>899.496958819304</c:v>
                </c:pt>
                <c:pt idx="149">
                  <c:v>896.305030810402</c:v>
                </c:pt>
                <c:pt idx="150">
                  <c:v>893.104856987477</c:v>
                </c:pt>
                <c:pt idx="151">
                  <c:v>889.896416048842</c:v>
                </c:pt>
                <c:pt idx="152">
                  <c:v>886.679686637782</c:v>
                </c:pt>
                <c:pt idx="153">
                  <c:v>883.454647342411</c:v>
                </c:pt>
                <c:pt idx="154">
                  <c:v>880.221276695527</c:v>
                </c:pt>
                <c:pt idx="155">
                  <c:v>876.979553174471</c:v>
                </c:pt>
                <c:pt idx="156">
                  <c:v>873.729455200986</c:v>
                </c:pt>
                <c:pt idx="157">
                  <c:v>870.470961141069</c:v>
                </c:pt>
                <c:pt idx="158">
                  <c:v>867.204049304832</c:v>
                </c:pt>
                <c:pt idx="159">
                  <c:v>863.92869794635</c:v>
                </c:pt>
                <c:pt idx="160">
                  <c:v>860.644885263526</c:v>
                </c:pt>
                <c:pt idx="161">
                  <c:v>857.352589397938</c:v>
                </c:pt>
                <c:pt idx="162">
                  <c:v>854.051788434697</c:v>
                </c:pt>
                <c:pt idx="163">
                  <c:v>850.742460402301</c:v>
                </c:pt>
                <c:pt idx="164">
                  <c:v>847.424583272488</c:v>
                </c:pt>
                <c:pt idx="165">
                  <c:v>844.098134960089</c:v>
                </c:pt>
                <c:pt idx="166">
                  <c:v>840.763093322884</c:v>
                </c:pt>
                <c:pt idx="167">
                  <c:v>837.419436161449</c:v>
                </c:pt>
                <c:pt idx="168">
                  <c:v>834.067141219014</c:v>
                </c:pt>
                <c:pt idx="169">
                  <c:v>830.70618618131</c:v>
                </c:pt>
                <c:pt idx="170">
                  <c:v>827.336548676426</c:v>
                </c:pt>
                <c:pt idx="171">
                  <c:v>823.958206274655</c:v>
                </c:pt>
                <c:pt idx="172">
                  <c:v>820.571136488345</c:v>
                </c:pt>
                <c:pt idx="173">
                  <c:v>817.175316771755</c:v>
                </c:pt>
                <c:pt idx="174">
                  <c:v>813.770724520896</c:v>
                </c:pt>
                <c:pt idx="175">
                  <c:v>810.357337073389</c:v>
                </c:pt>
                <c:pt idx="176">
                  <c:v>806.93513170831</c:v>
                </c:pt>
                <c:pt idx="177">
                  <c:v>803.504085646037</c:v>
                </c:pt>
                <c:pt idx="178">
                  <c:v>800.064176048104</c:v>
                </c:pt>
                <c:pt idx="179">
                  <c:v>796.615380017043</c:v>
                </c:pt>
                <c:pt idx="180">
                  <c:v>793.157674596234</c:v>
                </c:pt>
                <c:pt idx="181">
                  <c:v>789.691036769756</c:v>
                </c:pt>
                <c:pt idx="182">
                  <c:v>786.215443462225</c:v>
                </c:pt>
                <c:pt idx="183">
                  <c:v>782.73087153865</c:v>
                </c:pt>
                <c:pt idx="184">
                  <c:v>779.237297804273</c:v>
                </c:pt>
                <c:pt idx="185">
                  <c:v>775.734699004415</c:v>
                </c:pt>
                <c:pt idx="186">
                  <c:v>772.223051824324</c:v>
                </c:pt>
                <c:pt idx="187">
                  <c:v>768.702332889018</c:v>
                </c:pt>
                <c:pt idx="188">
                  <c:v>765.172518763129</c:v>
                </c:pt>
                <c:pt idx="189">
                  <c:v>761.633585950748</c:v>
                </c:pt>
                <c:pt idx="190">
                  <c:v>758.085510895268</c:v>
                </c:pt>
                <c:pt idx="191">
                  <c:v>754.528269979229</c:v>
                </c:pt>
                <c:pt idx="192">
                  <c:v>750.961839524156</c:v>
                </c:pt>
                <c:pt idx="193">
                  <c:v>747.386195790408</c:v>
                </c:pt>
                <c:pt idx="194">
                  <c:v>743.801314977014</c:v>
                </c:pt>
                <c:pt idx="195">
                  <c:v>740.207173221519</c:v>
                </c:pt>
                <c:pt idx="196">
                  <c:v>736.603746599822</c:v>
                </c:pt>
                <c:pt idx="197">
                  <c:v>732.991011126019</c:v>
                </c:pt>
                <c:pt idx="198">
                  <c:v>729.368942752243</c:v>
                </c:pt>
                <c:pt idx="199">
                  <c:v>725.7375173685</c:v>
                </c:pt>
                <c:pt idx="200">
                  <c:v>722.096710802517</c:v>
                </c:pt>
                <c:pt idx="201">
                  <c:v>718.446498819571</c:v>
                </c:pt>
                <c:pt idx="202">
                  <c:v>714.786857122336</c:v>
                </c:pt>
                <c:pt idx="203">
                  <c:v>711.117761350716</c:v>
                </c:pt>
                <c:pt idx="204">
                  <c:v>707.439187081686</c:v>
                </c:pt>
                <c:pt idx="205">
                  <c:v>703.751109829128</c:v>
                </c:pt>
                <c:pt idx="206">
                  <c:v>700.053505043668</c:v>
                </c:pt>
                <c:pt idx="207">
                  <c:v>696.346348112512</c:v>
                </c:pt>
                <c:pt idx="208">
                  <c:v>692.629614359284</c:v>
                </c:pt>
                <c:pt idx="209">
                  <c:v>688.903279043859</c:v>
                </c:pt>
                <c:pt idx="210">
                  <c:v>685.167317362204</c:v>
                </c:pt>
                <c:pt idx="211">
                  <c:v>681.421704446204</c:v>
                </c:pt>
                <c:pt idx="212">
                  <c:v>677.666415363504</c:v>
                </c:pt>
                <c:pt idx="213">
                  <c:v>673.901425117341</c:v>
                </c:pt>
                <c:pt idx="214">
                  <c:v>670.126708646375</c:v>
                </c:pt>
                <c:pt idx="215">
                  <c:v>666.342240824526</c:v>
                </c:pt>
                <c:pt idx="216">
                  <c:v>662.547996460804</c:v>
                </c:pt>
                <c:pt idx="217">
                  <c:v>658.743950299142</c:v>
                </c:pt>
                <c:pt idx="218">
                  <c:v>654.930077018229</c:v>
                </c:pt>
                <c:pt idx="219">
                  <c:v>651.10635123134</c:v>
                </c:pt>
                <c:pt idx="220">
                  <c:v>647.272747486169</c:v>
                </c:pt>
                <c:pt idx="221">
                  <c:v>643.429240264656</c:v>
                </c:pt>
                <c:pt idx="222">
                  <c:v>639.57580398282</c:v>
                </c:pt>
                <c:pt idx="223">
                  <c:v>635.71241299059</c:v>
                </c:pt>
                <c:pt idx="224">
                  <c:v>631.83904157163</c:v>
                </c:pt>
                <c:pt idx="225">
                  <c:v>627.955663943171</c:v>
                </c:pt>
                <c:pt idx="226">
                  <c:v>624.062254255839</c:v>
                </c:pt>
                <c:pt idx="227">
                  <c:v>620.158786593481</c:v>
                </c:pt>
                <c:pt idx="228">
                  <c:v>616.245234972995</c:v>
                </c:pt>
                <c:pt idx="229">
                  <c:v>612.321573344156</c:v>
                </c:pt>
                <c:pt idx="230">
                  <c:v>608.387775589443</c:v>
                </c:pt>
                <c:pt idx="231">
                  <c:v>604.443815523863</c:v>
                </c:pt>
                <c:pt idx="232">
                  <c:v>600.489666894781</c:v>
                </c:pt>
                <c:pt idx="233">
                  <c:v>596.52530338174</c:v>
                </c:pt>
                <c:pt idx="234">
                  <c:v>592.550698596291</c:v>
                </c:pt>
                <c:pt idx="235">
                  <c:v>588.565826081812</c:v>
                </c:pt>
                <c:pt idx="236">
                  <c:v>584.570659313338</c:v>
                </c:pt>
                <c:pt idx="237">
                  <c:v>580.565171697378</c:v>
                </c:pt>
                <c:pt idx="238">
                  <c:v>576.549336571744</c:v>
                </c:pt>
                <c:pt idx="239">
                  <c:v>572.523127205369</c:v>
                </c:pt>
                <c:pt idx="240">
                  <c:v>568.48651679813</c:v>
                </c:pt>
                <c:pt idx="241">
                  <c:v>564.439478480673</c:v>
                </c:pt>
                <c:pt idx="242">
                  <c:v>560.381985314229</c:v>
                </c:pt>
                <c:pt idx="243">
                  <c:v>556.314010290439</c:v>
                </c:pt>
                <c:pt idx="244">
                  <c:v>552.23552633117</c:v>
                </c:pt>
                <c:pt idx="245">
                  <c:v>548.14650628834</c:v>
                </c:pt>
                <c:pt idx="246">
                  <c:v>544.046922943733</c:v>
                </c:pt>
                <c:pt idx="247">
                  <c:v>539.936749008818</c:v>
                </c:pt>
                <c:pt idx="248">
                  <c:v>535.815957124572</c:v>
                </c:pt>
                <c:pt idx="249">
                  <c:v>531.684519861291</c:v>
                </c:pt>
                <c:pt idx="250">
                  <c:v>527.542409718414</c:v>
                </c:pt>
                <c:pt idx="251">
                  <c:v>523.389599124334</c:v>
                </c:pt>
                <c:pt idx="252">
                  <c:v>519.22606043622</c:v>
                </c:pt>
                <c:pt idx="253">
                  <c:v>515.051765939828</c:v>
                </c:pt>
                <c:pt idx="254">
                  <c:v>510.86668784932</c:v>
                </c:pt>
                <c:pt idx="255">
                  <c:v>506.670798307078</c:v>
                </c:pt>
                <c:pt idx="256">
                  <c:v>502.464069383519</c:v>
                </c:pt>
                <c:pt idx="257">
                  <c:v>498.246473076908</c:v>
                </c:pt>
                <c:pt idx="258">
                  <c:v>494.017981313171</c:v>
                </c:pt>
                <c:pt idx="259">
                  <c:v>489.778565945711</c:v>
                </c:pt>
                <c:pt idx="260">
                  <c:v>485.528198755218</c:v>
                </c:pt>
                <c:pt idx="261">
                  <c:v>481.266851449483</c:v>
                </c:pt>
                <c:pt idx="262">
                  <c:v>476.994495663209</c:v>
                </c:pt>
                <c:pt idx="263">
                  <c:v>472.71110295782</c:v>
                </c:pt>
                <c:pt idx="264">
                  <c:v>468.416644821275</c:v>
                </c:pt>
                <c:pt idx="265">
                  <c:v>464.111092667878</c:v>
                </c:pt>
                <c:pt idx="266">
                  <c:v>459.794417838084</c:v>
                </c:pt>
                <c:pt idx="267">
                  <c:v>455.466591598314</c:v>
                </c:pt>
                <c:pt idx="268">
                  <c:v>451.127585140757</c:v>
                </c:pt>
                <c:pt idx="269">
                  <c:v>446.777369583185</c:v>
                </c:pt>
                <c:pt idx="270">
                  <c:v>442.415915968756</c:v>
                </c:pt>
                <c:pt idx="271">
                  <c:v>438.043195265823</c:v>
                </c:pt>
                <c:pt idx="272">
                  <c:v>433.65917836774</c:v>
                </c:pt>
                <c:pt idx="273">
                  <c:v>429.263836092671</c:v>
                </c:pt>
                <c:pt idx="274">
                  <c:v>424.857139183392</c:v>
                </c:pt>
                <c:pt idx="275">
                  <c:v>420.439058307097</c:v>
                </c:pt>
                <c:pt idx="276">
                  <c:v>416.009564055204</c:v>
                </c:pt>
                <c:pt idx="277">
                  <c:v>411.568626943161</c:v>
                </c:pt>
                <c:pt idx="278">
                  <c:v>407.116217410245</c:v>
                </c:pt>
                <c:pt idx="279">
                  <c:v>402.65230581937</c:v>
                </c:pt>
                <c:pt idx="280">
                  <c:v>398.176862456884</c:v>
                </c:pt>
                <c:pt idx="281">
                  <c:v>393.689857532379</c:v>
                </c:pt>
                <c:pt idx="282">
                  <c:v>389.191261178485</c:v>
                </c:pt>
                <c:pt idx="283">
                  <c:v>384.681043450677</c:v>
                </c:pt>
                <c:pt idx="284">
                  <c:v>380.159174327072</c:v>
                </c:pt>
                <c:pt idx="285">
                  <c:v>375.625623708231</c:v>
                </c:pt>
                <c:pt idx="286">
                  <c:v>371.080361416959</c:v>
                </c:pt>
                <c:pt idx="287">
                  <c:v>366.5233571981</c:v>
                </c:pt>
                <c:pt idx="288">
                  <c:v>361.954580718343</c:v>
                </c:pt>
                <c:pt idx="289">
                  <c:v>357.374001566013</c:v>
                </c:pt>
                <c:pt idx="290">
                  <c:v>352.781589250873</c:v>
                </c:pt>
                <c:pt idx="291">
                  <c:v>348.177313203919</c:v>
                </c:pt>
                <c:pt idx="292">
                  <c:v>343.561142777176</c:v>
                </c:pt>
                <c:pt idx="293">
                  <c:v>338.933047243498</c:v>
                </c:pt>
                <c:pt idx="294">
                  <c:v>334.292995796358</c:v>
                </c:pt>
                <c:pt idx="295">
                  <c:v>329.640957549647</c:v>
                </c:pt>
                <c:pt idx="296">
                  <c:v>324.976901537464</c:v>
                </c:pt>
                <c:pt idx="297">
                  <c:v>320.300796713917</c:v>
                </c:pt>
                <c:pt idx="298">
                  <c:v>315.612611952909</c:v>
                </c:pt>
                <c:pt idx="299">
                  <c:v>310.912316047935</c:v>
                </c:pt>
                <c:pt idx="300">
                  <c:v>306.199877711873</c:v>
                </c:pt>
                <c:pt idx="301">
                  <c:v>301.475265576777</c:v>
                </c:pt>
                <c:pt idx="302">
                  <c:v>296.738448193664</c:v>
                </c:pt>
                <c:pt idx="303">
                  <c:v>291.989394032312</c:v>
                </c:pt>
                <c:pt idx="304">
                  <c:v>287.228071481043</c:v>
                </c:pt>
                <c:pt idx="305">
                  <c:v>282.454448846517</c:v>
                </c:pt>
                <c:pt idx="306">
                  <c:v>277.668494353518</c:v>
                </c:pt>
                <c:pt idx="307">
                  <c:v>272.870176144746</c:v>
                </c:pt>
                <c:pt idx="308">
                  <c:v>268.059462280601</c:v>
                </c:pt>
                <c:pt idx="309">
                  <c:v>263.236320738973</c:v>
                </c:pt>
                <c:pt idx="310">
                  <c:v>258.40071941503</c:v>
                </c:pt>
                <c:pt idx="311">
                  <c:v>253.552626121</c:v>
                </c:pt>
                <c:pt idx="312">
                  <c:v>248.69200858596</c:v>
                </c:pt>
                <c:pt idx="313">
                  <c:v>243.818834455621</c:v>
                </c:pt>
                <c:pt idx="314">
                  <c:v>238.933071292113</c:v>
                </c:pt>
                <c:pt idx="315">
                  <c:v>234.034686573765</c:v>
                </c:pt>
                <c:pt idx="316">
                  <c:v>229.123647694895</c:v>
                </c:pt>
                <c:pt idx="317">
                  <c:v>224.199921965588</c:v>
                </c:pt>
                <c:pt idx="318">
                  <c:v>219.26347661148</c:v>
                </c:pt>
                <c:pt idx="319">
                  <c:v>214.314278773541</c:v>
                </c:pt>
                <c:pt idx="320">
                  <c:v>209.352295507853</c:v>
                </c:pt>
                <c:pt idx="321">
                  <c:v>204.377493785396</c:v>
                </c:pt>
                <c:pt idx="322">
                  <c:v>199.389840491823</c:v>
                </c:pt>
                <c:pt idx="323">
                  <c:v>194.389302427241</c:v>
                </c:pt>
                <c:pt idx="324">
                  <c:v>189.375846305992</c:v>
                </c:pt>
                <c:pt idx="325">
                  <c:v>184.349438756431</c:v>
                </c:pt>
                <c:pt idx="326">
                  <c:v>179.310046320699</c:v>
                </c:pt>
                <c:pt idx="327">
                  <c:v>174.257635454508</c:v>
                </c:pt>
                <c:pt idx="328">
                  <c:v>169.192172526914</c:v>
                </c:pt>
                <c:pt idx="329">
                  <c:v>164.113623820089</c:v>
                </c:pt>
                <c:pt idx="330">
                  <c:v>159.021955529105</c:v>
                </c:pt>
                <c:pt idx="331">
                  <c:v>153.917133761703</c:v>
                </c:pt>
                <c:pt idx="332">
                  <c:v>148.799124538069</c:v>
                </c:pt>
                <c:pt idx="333">
                  <c:v>143.667893790606</c:v>
                </c:pt>
                <c:pt idx="334">
                  <c:v>138.523407363713</c:v>
                </c:pt>
                <c:pt idx="335">
                  <c:v>133.36563101355</c:v>
                </c:pt>
                <c:pt idx="336">
                  <c:v>128.194530407816</c:v>
                </c:pt>
                <c:pt idx="337">
                  <c:v>123.010071125517</c:v>
                </c:pt>
                <c:pt idx="338">
                  <c:v>117.812218656739</c:v>
                </c:pt>
                <c:pt idx="339">
                  <c:v>112.600938402417</c:v>
                </c:pt>
                <c:pt idx="340">
                  <c:v>107.376195674104</c:v>
                </c:pt>
                <c:pt idx="341">
                  <c:v>102.137955693743</c:v>
                </c:pt>
                <c:pt idx="342">
                  <c:v>96.8861835934332</c:v>
                </c:pt>
                <c:pt idx="343">
                  <c:v>91.6208444151973</c:v>
                </c:pt>
                <c:pt idx="344">
                  <c:v>86.3419031107508</c:v>
                </c:pt>
                <c:pt idx="345">
                  <c:v>81.049324541268</c:v>
                </c:pt>
                <c:pt idx="346">
                  <c:v>75.7430734771472</c:v>
                </c:pt>
                <c:pt idx="347">
                  <c:v>70.4231145977775</c:v>
                </c:pt>
                <c:pt idx="348">
                  <c:v>65.0894124913028</c:v>
                </c:pt>
                <c:pt idx="349">
                  <c:v>59.7419316543863</c:v>
                </c:pt>
                <c:pt idx="350">
                  <c:v>54.3806364919745</c:v>
                </c:pt>
                <c:pt idx="351">
                  <c:v>49.0054913170598</c:v>
                </c:pt>
                <c:pt idx="352">
                  <c:v>43.6164603504432</c:v>
                </c:pt>
                <c:pt idx="353">
                  <c:v>38.2135077204962</c:v>
                </c:pt>
                <c:pt idx="354">
                  <c:v>32.7965974629218</c:v>
                </c:pt>
                <c:pt idx="355">
                  <c:v>27.3656935205153</c:v>
                </c:pt>
                <c:pt idx="356">
                  <c:v>21.9207597429243</c:v>
                </c:pt>
                <c:pt idx="357">
                  <c:v>16.4617598864079</c:v>
                </c:pt>
                <c:pt idx="358">
                  <c:v>10.9886576135954</c:v>
                </c:pt>
                <c:pt idx="359">
                  <c:v>5.50141649324491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5273752"/>
        <c:axId val="245273360"/>
      </c:areaChart>
      <c:catAx>
        <c:axId val="245273752"/>
        <c:scaling>
          <c:orientation val="minMax"/>
        </c:scaling>
        <c:delete val="0"/>
        <c:axPos val="b"/>
        <c:title>
          <c:tx>
            <c:rich>
              <a:bodyPr rot="0" spcFirstLastPara="0" vertOverflow="ellipsis" vert="horz" wrap="square" anchor="ctr" anchorCtr="1"/>
              <a:lstStyle/>
              <a:p>
                <a:pPr lvl="0">
                  <a:defRPr lang="en-US"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</a:t>
                </a:r>
                <a:endParaRPr lang="en-US"/>
              </a:p>
            </c:rich>
          </c:tx>
          <c:layout/>
          <c:overlay val="0"/>
        </c:title>
        <c:numFmt formatCode="&quot;$&quot;#,##0.00;&quot;$&quot;\(#,##0.00\)" sourceLinked="1"/>
        <c:majorTickMark val="cross"/>
        <c:minorTickMark val="cross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en-US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</a:p>
        </c:txPr>
        <c:crossAx val="245273360"/>
        <c:crosses val="autoZero"/>
        <c:auto val="1"/>
        <c:lblAlgn val="ctr"/>
        <c:lblOffset val="100"/>
        <c:noMultiLvlLbl val="1"/>
      </c:catAx>
      <c:valAx>
        <c:axId val="245273360"/>
        <c:scaling>
          <c:orientation val="minMax"/>
        </c:scaling>
        <c:delete val="0"/>
        <c:axPos val="l"/>
        <c:title>
          <c:tx>
            <c:rich>
              <a:bodyPr rot="-5400000" spcFirstLastPara="0" vertOverflow="ellipsis" vert="horz" wrap="square" anchor="ctr" anchorCtr="1"/>
              <a:lstStyle/>
              <a:p>
                <a:pPr lvl="0">
                  <a:defRPr lang="en-US"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Dollars</a:t>
                </a:r>
                <a:endParaRPr lang="en-US"/>
              </a:p>
            </c:rich>
          </c:tx>
          <c:layout/>
          <c:overlay val="0"/>
        </c:title>
        <c:numFmt formatCode="&quot;$&quot;#,##0.00;&quot;$&quot;\(#,##0.00\)" sourceLinked="1"/>
        <c:majorTickMark val="cross"/>
        <c:minorTickMark val="cross"/>
        <c:tickLblPos val="nextTo"/>
        <c:spPr>
          <a:ln w="47625" cap="flat" cmpd="sng" algn="ctr">
            <a:noFill/>
            <a:prstDash val="solid"/>
            <a:round/>
          </a:ln>
        </c:spPr>
        <c:txPr>
          <a:bodyPr rot="-60000000" spcFirstLastPara="0" vertOverflow="ellipsis" vert="horz" wrap="square" anchor="ctr" anchorCtr="1"/>
          <a:lstStyle/>
          <a:p>
            <a:pPr>
              <a:defRPr lang="en-US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</a:p>
        </c:txPr>
        <c:crossAx val="245273752"/>
        <c:crosses val="autoZero"/>
        <c:crossBetween val="midCat"/>
      </c:valAx>
    </c:plotArea>
    <c:legend>
      <c:legendPos val="b"/>
      <c:layout/>
      <c:overlay val="0"/>
      <c:txPr>
        <a:bodyPr rot="0" spcFirstLastPara="0" vertOverflow="ellipsis" vert="horz" wrap="square" anchor="ctr" anchorCtr="1"/>
        <a:lstStyle/>
        <a:p>
          <a:pPr>
            <a:defRPr lang="en-US"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</a:p>
      </c:txPr>
    </c:legend>
    <c:plotVisOnly val="1"/>
    <c:dispBlanksAs val="zero"/>
    <c:showDLblsOverMax val="1"/>
  </c:chart>
  <c:txPr>
    <a:bodyPr/>
    <a:lstStyle/>
    <a:p>
      <a:pPr>
        <a:defRPr lang="en-US"/>
      </a:pPr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8</xdr:col>
      <xdr:colOff>171450</xdr:colOff>
      <xdr:row>11</xdr:row>
      <xdr:rowOff>152400</xdr:rowOff>
    </xdr:from>
    <xdr:to>
      <xdr:col>18</xdr:col>
      <xdr:colOff>390525</xdr:colOff>
      <xdr:row>32</xdr:row>
      <xdr:rowOff>152400</xdr:rowOff>
    </xdr:to>
    <xdr:graphicFrame>
      <xdr:nvGraphicFramePr>
        <xdr:cNvPr id="2" name="Chart 1"/>
        <xdr:cNvGraphicFramePr/>
      </xdr:nvGraphicFramePr>
      <xdr:xfrm>
        <a:off x="8210550" y="2571750"/>
        <a:ext cx="6219825" cy="35814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70"/>
  <sheetViews>
    <sheetView tabSelected="1" workbookViewId="0">
      <pane ySplit="10" topLeftCell="A11" activePane="bottomLeft" state="frozen"/>
      <selection/>
      <selection pane="bottomLeft" activeCell="F14" sqref="F14"/>
    </sheetView>
  </sheetViews>
  <sheetFormatPr defaultColWidth="17.2857142857143" defaultRowHeight="15.75" customHeight="1" outlineLevelCol="7"/>
  <cols>
    <col min="1" max="1" width="6.85714285714286" customWidth="1"/>
    <col min="2" max="2" width="19.8571428571429" customWidth="1"/>
    <col min="3" max="3" width="14.7142857142857" customWidth="1"/>
    <col min="4" max="4" width="15.7142857142857" customWidth="1"/>
    <col min="5" max="5" width="12.8571428571429" customWidth="1"/>
    <col min="6" max="6" width="14.1428571428571" customWidth="1"/>
    <col min="7" max="7" width="20.2857142857143" customWidth="1"/>
    <col min="8" max="8" width="16.1428571428571" customWidth="1"/>
    <col min="9" max="24" width="9" customWidth="1"/>
  </cols>
  <sheetData>
    <row r="1" ht="29.25" customHeight="1" spans="1:1">
      <c r="A1" s="1" t="s">
        <v>0</v>
      </c>
    </row>
    <row r="2" ht="14.25" customHeight="1" spans="1:8">
      <c r="A2" s="2"/>
      <c r="B2" s="3" t="s">
        <v>1</v>
      </c>
      <c r="C2" s="4"/>
      <c r="E2" s="5"/>
      <c r="G2" s="3" t="s">
        <v>2</v>
      </c>
      <c r="H2" s="4"/>
    </row>
    <row r="3" ht="15" customHeight="1" spans="1:8">
      <c r="A3" s="2"/>
      <c r="B3" s="6" t="s">
        <v>3</v>
      </c>
      <c r="C3" s="7">
        <v>625000</v>
      </c>
      <c r="F3" s="8"/>
      <c r="G3" s="9" t="s">
        <v>4</v>
      </c>
      <c r="H3" s="10">
        <f>-PMT(C7/12,C8*12,C6)</f>
        <v>2135.08199452348</v>
      </c>
    </row>
    <row r="4" ht="15" customHeight="1" spans="1:8">
      <c r="A4" s="2"/>
      <c r="B4" s="8" t="s">
        <v>5</v>
      </c>
      <c r="C4" s="11">
        <v>0.2</v>
      </c>
      <c r="F4" s="8"/>
      <c r="G4" s="12" t="s">
        <v>6</v>
      </c>
      <c r="H4" s="13">
        <f>C8*12</f>
        <v>360</v>
      </c>
    </row>
    <row r="5" ht="15" customHeight="1" spans="1:8">
      <c r="A5" s="2"/>
      <c r="B5" s="8" t="s">
        <v>7</v>
      </c>
      <c r="C5" s="14">
        <f>C3*C4</f>
        <v>125000</v>
      </c>
      <c r="F5" s="8"/>
      <c r="G5" s="12" t="s">
        <v>8</v>
      </c>
      <c r="H5" s="15">
        <f>MAX(H11:H370)</f>
        <v>268629.518028454</v>
      </c>
    </row>
    <row r="6" ht="15" customHeight="1" spans="1:8">
      <c r="A6" s="2"/>
      <c r="B6" s="8" t="s">
        <v>9</v>
      </c>
      <c r="C6" s="16">
        <f>C3-C5</f>
        <v>500000</v>
      </c>
      <c r="F6" s="8"/>
      <c r="G6" s="12"/>
      <c r="H6" s="17"/>
    </row>
    <row r="7" ht="15" customHeight="1" spans="1:8">
      <c r="A7" s="2"/>
      <c r="B7" s="8" t="s">
        <v>10</v>
      </c>
      <c r="C7" s="18">
        <v>0.031</v>
      </c>
      <c r="E7" s="5"/>
      <c r="F7" s="8"/>
      <c r="G7" s="12" t="s">
        <v>11</v>
      </c>
      <c r="H7" s="15">
        <f>F11</f>
        <v>1291.66666666667</v>
      </c>
    </row>
    <row r="8" ht="13.5" customHeight="1" spans="1:8">
      <c r="A8" s="2"/>
      <c r="B8" s="8" t="s">
        <v>12</v>
      </c>
      <c r="C8" s="19">
        <v>30</v>
      </c>
      <c r="G8" s="12"/>
      <c r="H8" s="20"/>
    </row>
    <row r="9" ht="13.5" customHeight="1" spans="1:8">
      <c r="A9" s="2"/>
      <c r="B9" s="8" t="s">
        <v>13</v>
      </c>
      <c r="C9" s="21">
        <v>39814</v>
      </c>
      <c r="G9" s="12"/>
      <c r="H9" s="20"/>
    </row>
    <row r="10" ht="31.5" customHeight="1" spans="1:8">
      <c r="A10" s="22" t="s">
        <v>14</v>
      </c>
      <c r="B10" s="23" t="s">
        <v>15</v>
      </c>
      <c r="C10" s="22" t="s">
        <v>16</v>
      </c>
      <c r="D10" s="22" t="s">
        <v>17</v>
      </c>
      <c r="E10" s="22" t="s">
        <v>18</v>
      </c>
      <c r="F10" s="22" t="s">
        <v>19</v>
      </c>
      <c r="G10" s="22" t="s">
        <v>20</v>
      </c>
      <c r="H10" s="22" t="s">
        <v>21</v>
      </c>
    </row>
    <row r="11" ht="13.5" customHeight="1" spans="1:8">
      <c r="A11" s="2">
        <v>1</v>
      </c>
      <c r="B11" s="21">
        <f>DATE(YEAR($C$9),MONTH($C$9)+A11*12/12,DAY($C$9))</f>
        <v>39845</v>
      </c>
      <c r="C11" s="24">
        <f>C6</f>
        <v>500000</v>
      </c>
      <c r="D11" s="25">
        <f>H3</f>
        <v>2135.08199452348</v>
      </c>
      <c r="E11" s="24">
        <f>H3-F11</f>
        <v>843.415327856816</v>
      </c>
      <c r="F11" s="24">
        <f>C11*($C$7/12)</f>
        <v>1291.66666666667</v>
      </c>
      <c r="G11" s="24">
        <f>C11-E11</f>
        <v>499156.584672143</v>
      </c>
      <c r="H11" s="24">
        <f>F11</f>
        <v>1291.66666666667</v>
      </c>
    </row>
    <row r="12" ht="12.75" spans="1:8">
      <c r="A12" s="2">
        <f t="shared" ref="A12:A370" si="0">IF(ROUND(G11,1)&lt;&gt;0,1+A11,"")</f>
        <v>2</v>
      </c>
      <c r="B12" s="21">
        <f t="shared" ref="B12:B370" si="1">IF(ROUND(G11,1)&lt;&gt;0,(DATE(YEAR($C$9),MONTH($C$9)+A12*12/12,DAY($C$9))),"")</f>
        <v>39873</v>
      </c>
      <c r="C12" s="24">
        <f t="shared" ref="C12:C370" si="2">IF(ROUND(G11,1)&lt;&gt;0,G11,"")</f>
        <v>499156.584672143</v>
      </c>
      <c r="D12" s="24">
        <f t="shared" ref="D12:D370" si="3">IF(ROUND(G11,1)&lt;&gt;0,$H$3,"")</f>
        <v>2135.08199452348</v>
      </c>
      <c r="E12" s="24">
        <f t="shared" ref="E12:E370" si="4">IF(ROUND(G11,1)&lt;&gt;0,$H$3-F12,"")</f>
        <v>845.594150787113</v>
      </c>
      <c r="F12" s="24">
        <f t="shared" ref="F12:F370" si="5">IF(ROUND(G11,1)&lt;&gt;0,C12*($C$7/12),"")</f>
        <v>1289.48784373637</v>
      </c>
      <c r="G12" s="24">
        <f t="shared" ref="G12:G370" si="6">IF(ROUND(G11,1)&lt;&gt;0,C12-E12,"")</f>
        <v>498310.990521356</v>
      </c>
      <c r="H12" s="24">
        <f>IF(ROUND(G11,1)&lt;&gt;0,SUM($F$11:$F12),"")</f>
        <v>2581.15451040304</v>
      </c>
    </row>
    <row r="13" ht="12.75" spans="1:8">
      <c r="A13" s="2">
        <f t="shared" si="0"/>
        <v>3</v>
      </c>
      <c r="B13" s="21">
        <f t="shared" si="1"/>
        <v>39904</v>
      </c>
      <c r="C13" s="24">
        <f t="shared" si="2"/>
        <v>498310.990521356</v>
      </c>
      <c r="D13" s="24">
        <f t="shared" si="3"/>
        <v>2135.08199452348</v>
      </c>
      <c r="E13" s="24">
        <f t="shared" si="4"/>
        <v>847.778602343313</v>
      </c>
      <c r="F13" s="24">
        <f t="shared" si="5"/>
        <v>1287.30339218017</v>
      </c>
      <c r="G13" s="24">
        <f t="shared" si="6"/>
        <v>497463.211919013</v>
      </c>
      <c r="H13" s="24">
        <f>IF(ROUND(G12,1)&lt;&gt;0,SUM($F$11:$F13),"")</f>
        <v>3868.45790258321</v>
      </c>
    </row>
    <row r="14" ht="13.5" customHeight="1" spans="1:8">
      <c r="A14" s="2">
        <f t="shared" si="0"/>
        <v>4</v>
      </c>
      <c r="B14" s="21">
        <f t="shared" si="1"/>
        <v>39934</v>
      </c>
      <c r="C14" s="24">
        <f t="shared" si="2"/>
        <v>497463.211919013</v>
      </c>
      <c r="D14" s="24">
        <f t="shared" si="3"/>
        <v>2135.08199452348</v>
      </c>
      <c r="E14" s="24">
        <f t="shared" si="4"/>
        <v>849.968697066033</v>
      </c>
      <c r="F14" s="24">
        <f t="shared" si="5"/>
        <v>1285.11329745745</v>
      </c>
      <c r="G14" s="24">
        <f t="shared" si="6"/>
        <v>496613.243221947</v>
      </c>
      <c r="H14" s="24">
        <f>IF(ROUND(G13,1)&lt;&gt;0,SUM($F$11:$F14),"")</f>
        <v>5153.57120004066</v>
      </c>
    </row>
    <row r="15" ht="13.5" customHeight="1" spans="1:8">
      <c r="A15" s="2">
        <f t="shared" si="0"/>
        <v>5</v>
      </c>
      <c r="B15" s="21">
        <f t="shared" si="1"/>
        <v>39965</v>
      </c>
      <c r="C15" s="24">
        <f t="shared" si="2"/>
        <v>496613.243221947</v>
      </c>
      <c r="D15" s="24">
        <f t="shared" si="3"/>
        <v>2135.08199452348</v>
      </c>
      <c r="E15" s="24">
        <f t="shared" si="4"/>
        <v>852.164449533453</v>
      </c>
      <c r="F15" s="24">
        <f t="shared" si="5"/>
        <v>1282.91754499003</v>
      </c>
      <c r="G15" s="24">
        <f t="shared" si="6"/>
        <v>495761.078772413</v>
      </c>
      <c r="H15" s="24">
        <f>IF(ROUND(G14,1)&lt;&gt;0,SUM($F$11:$F15),"")</f>
        <v>6436.48874503069</v>
      </c>
    </row>
    <row r="16" ht="13.5" customHeight="1" spans="1:8">
      <c r="A16" s="2">
        <f t="shared" si="0"/>
        <v>6</v>
      </c>
      <c r="B16" s="21">
        <f t="shared" si="1"/>
        <v>39995</v>
      </c>
      <c r="C16" s="24">
        <f t="shared" si="2"/>
        <v>495761.078772413</v>
      </c>
      <c r="D16" s="24">
        <f t="shared" si="3"/>
        <v>2135.08199452348</v>
      </c>
      <c r="E16" s="24">
        <f t="shared" si="4"/>
        <v>854.365874361415</v>
      </c>
      <c r="F16" s="24">
        <f t="shared" si="5"/>
        <v>1280.71612016207</v>
      </c>
      <c r="G16" s="24">
        <f t="shared" si="6"/>
        <v>494906.712898052</v>
      </c>
      <c r="H16" s="24">
        <f>IF(ROUND(G15,1)&lt;&gt;0,SUM($F$11:$F16),"")</f>
        <v>7717.20486519275</v>
      </c>
    </row>
    <row r="17" ht="13.5" customHeight="1" spans="1:8">
      <c r="A17" s="2">
        <f t="shared" si="0"/>
        <v>7</v>
      </c>
      <c r="B17" s="21">
        <f t="shared" si="1"/>
        <v>40026</v>
      </c>
      <c r="C17" s="24">
        <f t="shared" si="2"/>
        <v>494906.712898052</v>
      </c>
      <c r="D17" s="24">
        <f t="shared" si="3"/>
        <v>2135.08199452348</v>
      </c>
      <c r="E17" s="24">
        <f t="shared" si="4"/>
        <v>856.572986203515</v>
      </c>
      <c r="F17" s="24">
        <f t="shared" si="5"/>
        <v>1278.50900831997</v>
      </c>
      <c r="G17" s="24">
        <f t="shared" si="6"/>
        <v>494050.139911848</v>
      </c>
      <c r="H17" s="24">
        <f>IF(ROUND(G16,1)&lt;&gt;0,SUM($F$11:$F17),"")</f>
        <v>8995.71387351272</v>
      </c>
    </row>
    <row r="18" ht="13.5" customHeight="1" spans="1:8">
      <c r="A18" s="2">
        <f t="shared" si="0"/>
        <v>8</v>
      </c>
      <c r="B18" s="21">
        <f t="shared" si="1"/>
        <v>40057</v>
      </c>
      <c r="C18" s="24">
        <f t="shared" si="2"/>
        <v>494050.139911848</v>
      </c>
      <c r="D18" s="24">
        <f t="shared" si="3"/>
        <v>2135.08199452348</v>
      </c>
      <c r="E18" s="24">
        <f t="shared" si="4"/>
        <v>858.785799751208</v>
      </c>
      <c r="F18" s="24">
        <f t="shared" si="5"/>
        <v>1276.29619477227</v>
      </c>
      <c r="G18" s="24">
        <f t="shared" si="6"/>
        <v>493191.354112097</v>
      </c>
      <c r="H18" s="24">
        <f>IF(ROUND(G17,1)&lt;&gt;0,SUM($F$11:$F18),"")</f>
        <v>10272.010068285</v>
      </c>
    </row>
    <row r="19" ht="13.5" customHeight="1" spans="1:8">
      <c r="A19" s="2">
        <f t="shared" si="0"/>
        <v>9</v>
      </c>
      <c r="B19" s="21">
        <f t="shared" si="1"/>
        <v>40087</v>
      </c>
      <c r="C19" s="24">
        <f t="shared" si="2"/>
        <v>493191.354112097</v>
      </c>
      <c r="D19" s="24">
        <f t="shared" si="3"/>
        <v>2135.08199452348</v>
      </c>
      <c r="E19" s="24">
        <f t="shared" si="4"/>
        <v>861.004329733898</v>
      </c>
      <c r="F19" s="24">
        <f t="shared" si="5"/>
        <v>1274.07766478958</v>
      </c>
      <c r="G19" s="24">
        <f t="shared" si="6"/>
        <v>492330.349782363</v>
      </c>
      <c r="H19" s="24">
        <f>IF(ROUND(G18,1)&lt;&gt;0,SUM($F$11:$F19),"")</f>
        <v>11546.0877330746</v>
      </c>
    </row>
    <row r="20" ht="13.5" customHeight="1" spans="1:8">
      <c r="A20" s="2">
        <f t="shared" si="0"/>
        <v>10</v>
      </c>
      <c r="B20" s="21">
        <f t="shared" si="1"/>
        <v>40118</v>
      </c>
      <c r="C20" s="24">
        <f t="shared" si="2"/>
        <v>492330.349782363</v>
      </c>
      <c r="D20" s="24">
        <f t="shared" si="3"/>
        <v>2135.08199452348</v>
      </c>
      <c r="E20" s="24">
        <f t="shared" si="4"/>
        <v>863.228590919044</v>
      </c>
      <c r="F20" s="24">
        <f t="shared" si="5"/>
        <v>1271.85340360444</v>
      </c>
      <c r="G20" s="24">
        <f t="shared" si="6"/>
        <v>491467.121191444</v>
      </c>
      <c r="H20" s="24">
        <f>IF(ROUND(G19,1)&lt;&gt;0,SUM($F$11:$F20),"")</f>
        <v>12817.941136679</v>
      </c>
    </row>
    <row r="21" ht="13.5" customHeight="1" spans="1:8">
      <c r="A21" s="2">
        <f t="shared" si="0"/>
        <v>11</v>
      </c>
      <c r="B21" s="21">
        <f t="shared" si="1"/>
        <v>40148</v>
      </c>
      <c r="C21" s="24">
        <f t="shared" si="2"/>
        <v>491467.121191444</v>
      </c>
      <c r="D21" s="24">
        <f t="shared" si="3"/>
        <v>2135.08199452348</v>
      </c>
      <c r="E21" s="24">
        <f t="shared" si="4"/>
        <v>865.458598112252</v>
      </c>
      <c r="F21" s="24">
        <f t="shared" si="5"/>
        <v>1269.62339641123</v>
      </c>
      <c r="G21" s="24">
        <f t="shared" si="6"/>
        <v>490601.662593332</v>
      </c>
      <c r="H21" s="24">
        <f>IF(ROUND(G20,1)&lt;&gt;0,SUM($F$11:$F21),"")</f>
        <v>14087.5645330902</v>
      </c>
    </row>
    <row r="22" ht="13.5" customHeight="1" spans="1:8">
      <c r="A22" s="2">
        <f t="shared" si="0"/>
        <v>12</v>
      </c>
      <c r="B22" s="21">
        <f t="shared" si="1"/>
        <v>40179</v>
      </c>
      <c r="C22" s="24">
        <f t="shared" si="2"/>
        <v>490601.662593332</v>
      </c>
      <c r="D22" s="24">
        <f t="shared" si="3"/>
        <v>2135.08199452348</v>
      </c>
      <c r="E22" s="24">
        <f t="shared" si="4"/>
        <v>867.694366157375</v>
      </c>
      <c r="F22" s="24">
        <f t="shared" si="5"/>
        <v>1267.38762836611</v>
      </c>
      <c r="G22" s="24">
        <f t="shared" si="6"/>
        <v>489733.968227174</v>
      </c>
      <c r="H22" s="24">
        <f>IF(ROUND(G21,1)&lt;&gt;0,SUM($F$11:$F22),"")</f>
        <v>15354.9521614564</v>
      </c>
    </row>
    <row r="23" ht="13.5" customHeight="1" spans="1:8">
      <c r="A23" s="2">
        <f t="shared" si="0"/>
        <v>13</v>
      </c>
      <c r="B23" s="21">
        <f t="shared" si="1"/>
        <v>40210</v>
      </c>
      <c r="C23" s="24">
        <f t="shared" si="2"/>
        <v>489733.968227174</v>
      </c>
      <c r="D23" s="24">
        <f t="shared" si="3"/>
        <v>2135.08199452348</v>
      </c>
      <c r="E23" s="24">
        <f t="shared" si="4"/>
        <v>869.935909936615</v>
      </c>
      <c r="F23" s="24">
        <f t="shared" si="5"/>
        <v>1265.14608458687</v>
      </c>
      <c r="G23" s="24">
        <f t="shared" si="6"/>
        <v>488864.032317238</v>
      </c>
      <c r="H23" s="24">
        <f>IF(ROUND(G22,1)&lt;&gt;0,SUM($F$11:$F23),"")</f>
        <v>16620.0982460432</v>
      </c>
    </row>
    <row r="24" ht="13.5" customHeight="1" spans="1:8">
      <c r="A24" s="2">
        <f t="shared" si="0"/>
        <v>14</v>
      </c>
      <c r="B24" s="21">
        <f t="shared" si="1"/>
        <v>40238</v>
      </c>
      <c r="C24" s="24">
        <f t="shared" si="2"/>
        <v>488864.032317238</v>
      </c>
      <c r="D24" s="24">
        <f t="shared" si="3"/>
        <v>2135.08199452348</v>
      </c>
      <c r="E24" s="24">
        <f t="shared" si="4"/>
        <v>872.183244370618</v>
      </c>
      <c r="F24" s="24">
        <f t="shared" si="5"/>
        <v>1262.89875015286</v>
      </c>
      <c r="G24" s="24">
        <f t="shared" si="6"/>
        <v>487991.849072867</v>
      </c>
      <c r="H24" s="24">
        <f>IF(ROUND(G23,1)&lt;&gt;0,SUM($F$11:$F24),"")</f>
        <v>17882.9969961961</v>
      </c>
    </row>
    <row r="25" ht="13.5" customHeight="1" spans="1:8">
      <c r="A25" s="2">
        <f t="shared" si="0"/>
        <v>15</v>
      </c>
      <c r="B25" s="21">
        <f t="shared" si="1"/>
        <v>40269</v>
      </c>
      <c r="C25" s="24">
        <f t="shared" si="2"/>
        <v>487991.849072867</v>
      </c>
      <c r="D25" s="24">
        <f t="shared" si="3"/>
        <v>2135.08199452348</v>
      </c>
      <c r="E25" s="24">
        <f t="shared" si="4"/>
        <v>874.436384418575</v>
      </c>
      <c r="F25" s="24">
        <f t="shared" si="5"/>
        <v>1260.64561010491</v>
      </c>
      <c r="G25" s="24">
        <f t="shared" si="6"/>
        <v>487117.412688449</v>
      </c>
      <c r="H25" s="24">
        <f>IF(ROUND(G24,1)&lt;&gt;0,SUM($F$11:$F25),"")</f>
        <v>19143.642606301</v>
      </c>
    </row>
    <row r="26" ht="13.5" customHeight="1" spans="1:8">
      <c r="A26" s="2">
        <f t="shared" si="0"/>
        <v>16</v>
      </c>
      <c r="B26" s="21">
        <f t="shared" si="1"/>
        <v>40299</v>
      </c>
      <c r="C26" s="24">
        <f t="shared" si="2"/>
        <v>487117.412688449</v>
      </c>
      <c r="D26" s="24">
        <f t="shared" si="3"/>
        <v>2135.08199452348</v>
      </c>
      <c r="E26" s="24">
        <f t="shared" si="4"/>
        <v>876.695345078324</v>
      </c>
      <c r="F26" s="24">
        <f t="shared" si="5"/>
        <v>1258.38664944516</v>
      </c>
      <c r="G26" s="24">
        <f t="shared" si="6"/>
        <v>486240.71734337</v>
      </c>
      <c r="H26" s="24">
        <f>IF(ROUND(G25,1)&lt;&gt;0,SUM($F$11:$F26),"")</f>
        <v>20402.0292557462</v>
      </c>
    </row>
    <row r="27" ht="13.5" customHeight="1" spans="1:8">
      <c r="A27" s="2">
        <f t="shared" si="0"/>
        <v>17</v>
      </c>
      <c r="B27" s="21">
        <f t="shared" si="1"/>
        <v>40330</v>
      </c>
      <c r="C27" s="24">
        <f t="shared" si="2"/>
        <v>486240.71734337</v>
      </c>
      <c r="D27" s="24">
        <f t="shared" si="3"/>
        <v>2135.08199452348</v>
      </c>
      <c r="E27" s="24">
        <f t="shared" si="4"/>
        <v>878.960141386443</v>
      </c>
      <c r="F27" s="24">
        <f t="shared" si="5"/>
        <v>1256.12185313704</v>
      </c>
      <c r="G27" s="24">
        <f t="shared" si="6"/>
        <v>485361.757201984</v>
      </c>
      <c r="H27" s="24">
        <f>IF(ROUND(G26,1)&lt;&gt;0,SUM($F$11:$F27),"")</f>
        <v>21658.1511088832</v>
      </c>
    </row>
    <row r="28" ht="13.5" customHeight="1" spans="1:8">
      <c r="A28" s="2">
        <f t="shared" si="0"/>
        <v>18</v>
      </c>
      <c r="B28" s="21">
        <f t="shared" si="1"/>
        <v>40360</v>
      </c>
      <c r="C28" s="24">
        <f t="shared" si="2"/>
        <v>485361.757201984</v>
      </c>
      <c r="D28" s="24">
        <f t="shared" si="3"/>
        <v>2135.08199452348</v>
      </c>
      <c r="E28" s="24">
        <f t="shared" si="4"/>
        <v>881.230788418357</v>
      </c>
      <c r="F28" s="24">
        <f t="shared" si="5"/>
        <v>1253.85120610513</v>
      </c>
      <c r="G28" s="24">
        <f t="shared" si="6"/>
        <v>484480.526413566</v>
      </c>
      <c r="H28" s="24">
        <f>IF(ROUND(G27,1)&lt;&gt;0,SUM($F$11:$F28),"")</f>
        <v>22912.0023149883</v>
      </c>
    </row>
    <row r="29" ht="13.5" customHeight="1" spans="1:8">
      <c r="A29" s="2">
        <f t="shared" si="0"/>
        <v>19</v>
      </c>
      <c r="B29" s="21">
        <f t="shared" si="1"/>
        <v>40391</v>
      </c>
      <c r="C29" s="24">
        <f t="shared" si="2"/>
        <v>484480.526413566</v>
      </c>
      <c r="D29" s="24">
        <f t="shared" si="3"/>
        <v>2135.08199452348</v>
      </c>
      <c r="E29" s="24">
        <f t="shared" si="4"/>
        <v>883.507301288438</v>
      </c>
      <c r="F29" s="24">
        <f t="shared" si="5"/>
        <v>1251.57469323504</v>
      </c>
      <c r="G29" s="24">
        <f t="shared" si="6"/>
        <v>483597.019112277</v>
      </c>
      <c r="H29" s="24">
        <f>IF(ROUND(G28,1)&lt;&gt;0,SUM($F$11:$F29),"")</f>
        <v>24163.5770082234</v>
      </c>
    </row>
    <row r="30" ht="13.5" customHeight="1" spans="1:8">
      <c r="A30" s="2">
        <f t="shared" si="0"/>
        <v>20</v>
      </c>
      <c r="B30" s="21">
        <f t="shared" si="1"/>
        <v>40422</v>
      </c>
      <c r="C30" s="24">
        <f t="shared" si="2"/>
        <v>483597.019112277</v>
      </c>
      <c r="D30" s="24">
        <f t="shared" si="3"/>
        <v>2135.08199452348</v>
      </c>
      <c r="E30" s="24">
        <f t="shared" si="4"/>
        <v>885.7896951501</v>
      </c>
      <c r="F30" s="24">
        <f t="shared" si="5"/>
        <v>1249.29229937338</v>
      </c>
      <c r="G30" s="24">
        <f t="shared" si="6"/>
        <v>482711.229417127</v>
      </c>
      <c r="H30" s="24">
        <f>IF(ROUND(G29,1)&lt;&gt;0,SUM($F$11:$F30),"")</f>
        <v>25412.8693075967</v>
      </c>
    </row>
    <row r="31" ht="13.5" customHeight="1" spans="1:8">
      <c r="A31" s="2">
        <f t="shared" si="0"/>
        <v>21</v>
      </c>
      <c r="B31" s="21">
        <f t="shared" si="1"/>
        <v>40452</v>
      </c>
      <c r="C31" s="24">
        <f t="shared" si="2"/>
        <v>482711.229417127</v>
      </c>
      <c r="D31" s="24">
        <f t="shared" si="3"/>
        <v>2135.08199452348</v>
      </c>
      <c r="E31" s="24">
        <f t="shared" si="4"/>
        <v>888.077985195904</v>
      </c>
      <c r="F31" s="24">
        <f t="shared" si="5"/>
        <v>1247.00400932758</v>
      </c>
      <c r="G31" s="24">
        <f t="shared" si="6"/>
        <v>481823.151431931</v>
      </c>
      <c r="H31" s="24">
        <f>IF(ROUND(G30,1)&lt;&gt;0,SUM($F$11:$F31),"")</f>
        <v>26659.8733169243</v>
      </c>
    </row>
    <row r="32" ht="13.5" customHeight="1" spans="1:8">
      <c r="A32" s="2">
        <f t="shared" si="0"/>
        <v>22</v>
      </c>
      <c r="B32" s="21">
        <f t="shared" si="1"/>
        <v>40483</v>
      </c>
      <c r="C32" s="24">
        <f t="shared" si="2"/>
        <v>481823.151431931</v>
      </c>
      <c r="D32" s="24">
        <f t="shared" si="3"/>
        <v>2135.08199452348</v>
      </c>
      <c r="E32" s="24">
        <f t="shared" si="4"/>
        <v>890.37218665766</v>
      </c>
      <c r="F32" s="24">
        <f t="shared" si="5"/>
        <v>1244.70980786582</v>
      </c>
      <c r="G32" s="24">
        <f t="shared" si="6"/>
        <v>480932.779245273</v>
      </c>
      <c r="H32" s="24">
        <f>IF(ROUND(G31,1)&lt;&gt;0,SUM($F$11:$F32),"")</f>
        <v>27904.5831247901</v>
      </c>
    </row>
    <row r="33" ht="13.5" customHeight="1" spans="1:8">
      <c r="A33" s="2">
        <f t="shared" si="0"/>
        <v>23</v>
      </c>
      <c r="B33" s="21">
        <f t="shared" si="1"/>
        <v>40513</v>
      </c>
      <c r="C33" s="24">
        <f t="shared" si="2"/>
        <v>480932.779245273</v>
      </c>
      <c r="D33" s="24">
        <f t="shared" si="3"/>
        <v>2135.08199452348</v>
      </c>
      <c r="E33" s="24">
        <f t="shared" si="4"/>
        <v>892.672314806526</v>
      </c>
      <c r="F33" s="24">
        <f t="shared" si="5"/>
        <v>1242.40967971696</v>
      </c>
      <c r="G33" s="24">
        <f t="shared" si="6"/>
        <v>480040.106930467</v>
      </c>
      <c r="H33" s="24">
        <f>IF(ROUND(G32,1)&lt;&gt;0,SUM($F$11:$F33),"")</f>
        <v>29146.9928045071</v>
      </c>
    </row>
    <row r="34" ht="13.5" customHeight="1" spans="1:8">
      <c r="A34" s="2">
        <f t="shared" si="0"/>
        <v>24</v>
      </c>
      <c r="B34" s="21">
        <f t="shared" si="1"/>
        <v>40544</v>
      </c>
      <c r="C34" s="24">
        <f t="shared" si="2"/>
        <v>480040.106930467</v>
      </c>
      <c r="D34" s="24">
        <f t="shared" si="3"/>
        <v>2135.08199452348</v>
      </c>
      <c r="E34" s="24">
        <f t="shared" si="4"/>
        <v>894.97838495311</v>
      </c>
      <c r="F34" s="24">
        <f t="shared" si="5"/>
        <v>1240.10360957037</v>
      </c>
      <c r="G34" s="24">
        <f t="shared" si="6"/>
        <v>479145.128545514</v>
      </c>
      <c r="H34" s="24">
        <f>IF(ROUND(G33,1)&lt;&gt;0,SUM($F$11:$F34),"")</f>
        <v>30387.0964140775</v>
      </c>
    </row>
    <row r="35" ht="13.5" customHeight="1" spans="1:8">
      <c r="A35" s="2">
        <f t="shared" si="0"/>
        <v>25</v>
      </c>
      <c r="B35" s="21">
        <f t="shared" si="1"/>
        <v>40575</v>
      </c>
      <c r="C35" s="24">
        <f t="shared" si="2"/>
        <v>479145.128545514</v>
      </c>
      <c r="D35" s="24">
        <f t="shared" si="3"/>
        <v>2135.08199452348</v>
      </c>
      <c r="E35" s="24">
        <f t="shared" si="4"/>
        <v>897.290412447572</v>
      </c>
      <c r="F35" s="24">
        <f t="shared" si="5"/>
        <v>1237.79158207591</v>
      </c>
      <c r="G35" s="24">
        <f t="shared" si="6"/>
        <v>478247.838133066</v>
      </c>
      <c r="H35" s="24">
        <f>IF(ROUND(G34,1)&lt;&gt;0,SUM($F$11:$F35),"")</f>
        <v>31624.8879961534</v>
      </c>
    </row>
    <row r="36" ht="13.5" customHeight="1" spans="1:8">
      <c r="A36" s="2">
        <f t="shared" si="0"/>
        <v>26</v>
      </c>
      <c r="B36" s="21">
        <f t="shared" si="1"/>
        <v>40603</v>
      </c>
      <c r="C36" s="24">
        <f t="shared" si="2"/>
        <v>478247.838133066</v>
      </c>
      <c r="D36" s="24">
        <f t="shared" si="3"/>
        <v>2135.08199452348</v>
      </c>
      <c r="E36" s="24">
        <f t="shared" si="4"/>
        <v>899.608412679728</v>
      </c>
      <c r="F36" s="24">
        <f t="shared" si="5"/>
        <v>1235.47358184375</v>
      </c>
      <c r="G36" s="24">
        <f t="shared" si="6"/>
        <v>477348.229720386</v>
      </c>
      <c r="H36" s="24">
        <f>IF(ROUND(G35,1)&lt;&gt;0,SUM($F$11:$F36),"")</f>
        <v>32860.3615779971</v>
      </c>
    </row>
    <row r="37" ht="13.5" customHeight="1" spans="1:8">
      <c r="A37" s="2">
        <f t="shared" si="0"/>
        <v>27</v>
      </c>
      <c r="B37" s="21">
        <f t="shared" si="1"/>
        <v>40634</v>
      </c>
      <c r="C37" s="24">
        <f t="shared" si="2"/>
        <v>477348.229720386</v>
      </c>
      <c r="D37" s="24">
        <f t="shared" si="3"/>
        <v>2135.08199452348</v>
      </c>
      <c r="E37" s="24">
        <f t="shared" si="4"/>
        <v>901.932401079151</v>
      </c>
      <c r="F37" s="24">
        <f t="shared" si="5"/>
        <v>1233.14959344433</v>
      </c>
      <c r="G37" s="24">
        <f t="shared" si="6"/>
        <v>476446.297319307</v>
      </c>
      <c r="H37" s="24">
        <f>IF(ROUND(G36,1)&lt;&gt;0,SUM($F$11:$F37),"")</f>
        <v>34093.5111714415</v>
      </c>
    </row>
    <row r="38" ht="13.5" customHeight="1" spans="1:8">
      <c r="A38" s="2">
        <f t="shared" si="0"/>
        <v>28</v>
      </c>
      <c r="B38" s="21">
        <f t="shared" si="1"/>
        <v>40664</v>
      </c>
      <c r="C38" s="24">
        <f t="shared" si="2"/>
        <v>476446.297319307</v>
      </c>
      <c r="D38" s="24">
        <f t="shared" si="3"/>
        <v>2135.08199452348</v>
      </c>
      <c r="E38" s="24">
        <f t="shared" si="4"/>
        <v>904.262393115272</v>
      </c>
      <c r="F38" s="24">
        <f t="shared" si="5"/>
        <v>1230.81960140821</v>
      </c>
      <c r="G38" s="24">
        <f t="shared" si="6"/>
        <v>475542.034926192</v>
      </c>
      <c r="H38" s="24">
        <f>IF(ROUND(G37,1)&lt;&gt;0,SUM($F$11:$F38),"")</f>
        <v>35324.3307728497</v>
      </c>
    </row>
    <row r="39" ht="13.5" customHeight="1" spans="1:8">
      <c r="A39" s="2">
        <f t="shared" si="0"/>
        <v>29</v>
      </c>
      <c r="B39" s="21">
        <f t="shared" si="1"/>
        <v>40695</v>
      </c>
      <c r="C39" s="24">
        <f t="shared" si="2"/>
        <v>475542.034926192</v>
      </c>
      <c r="D39" s="24">
        <f t="shared" si="3"/>
        <v>2135.08199452348</v>
      </c>
      <c r="E39" s="24">
        <f t="shared" si="4"/>
        <v>906.598404297486</v>
      </c>
      <c r="F39" s="24">
        <f t="shared" si="5"/>
        <v>1228.483590226</v>
      </c>
      <c r="G39" s="24">
        <f t="shared" si="6"/>
        <v>474635.436521895</v>
      </c>
      <c r="H39" s="24">
        <f>IF(ROUND(G38,1)&lt;&gt;0,SUM($F$11:$F39),"")</f>
        <v>36552.8143630757</v>
      </c>
    </row>
    <row r="40" ht="13.5" customHeight="1" spans="1:8">
      <c r="A40" s="2">
        <f t="shared" si="0"/>
        <v>30</v>
      </c>
      <c r="B40" s="21">
        <f t="shared" si="1"/>
        <v>40725</v>
      </c>
      <c r="C40" s="24">
        <f t="shared" si="2"/>
        <v>474635.436521895</v>
      </c>
      <c r="D40" s="24">
        <f t="shared" si="3"/>
        <v>2135.08199452348</v>
      </c>
      <c r="E40" s="24">
        <f t="shared" si="4"/>
        <v>908.940450175255</v>
      </c>
      <c r="F40" s="24">
        <f t="shared" si="5"/>
        <v>1226.14154434823</v>
      </c>
      <c r="G40" s="24">
        <f t="shared" si="6"/>
        <v>473726.496071719</v>
      </c>
      <c r="H40" s="24">
        <f>IF(ROUND(G39,1)&lt;&gt;0,SUM($F$11:$F40),"")</f>
        <v>37778.9559074239</v>
      </c>
    </row>
    <row r="41" ht="13.5" customHeight="1" spans="1:8">
      <c r="A41" s="2">
        <f t="shared" si="0"/>
        <v>31</v>
      </c>
      <c r="B41" s="21">
        <f t="shared" si="1"/>
        <v>40756</v>
      </c>
      <c r="C41" s="24">
        <f t="shared" si="2"/>
        <v>473726.496071719</v>
      </c>
      <c r="D41" s="24">
        <f t="shared" si="3"/>
        <v>2135.08199452348</v>
      </c>
      <c r="E41" s="24">
        <f t="shared" si="4"/>
        <v>911.288546338208</v>
      </c>
      <c r="F41" s="24">
        <f t="shared" si="5"/>
        <v>1223.79344818527</v>
      </c>
      <c r="G41" s="24">
        <f t="shared" si="6"/>
        <v>472815.207525381</v>
      </c>
      <c r="H41" s="24">
        <f>IF(ROUND(G40,1)&lt;&gt;0,SUM($F$11:$F41),"")</f>
        <v>39002.7493556092</v>
      </c>
    </row>
    <row r="42" ht="13.5" customHeight="1" spans="1:8">
      <c r="A42" s="2">
        <f t="shared" si="0"/>
        <v>32</v>
      </c>
      <c r="B42" s="21">
        <f t="shared" si="1"/>
        <v>40787</v>
      </c>
      <c r="C42" s="24">
        <f t="shared" si="2"/>
        <v>472815.207525381</v>
      </c>
      <c r="D42" s="24">
        <f t="shared" si="3"/>
        <v>2135.08199452348</v>
      </c>
      <c r="E42" s="24">
        <f t="shared" si="4"/>
        <v>913.642708416248</v>
      </c>
      <c r="F42" s="24">
        <f t="shared" si="5"/>
        <v>1221.43928610723</v>
      </c>
      <c r="G42" s="24">
        <f t="shared" si="6"/>
        <v>471901.564816965</v>
      </c>
      <c r="H42" s="24">
        <f>IF(ROUND(G41,1)&lt;&gt;0,SUM($F$11:$F42),"")</f>
        <v>40224.1886417164</v>
      </c>
    </row>
    <row r="43" ht="13.5" customHeight="1" spans="1:8">
      <c r="A43" s="2">
        <f t="shared" si="0"/>
        <v>33</v>
      </c>
      <c r="B43" s="21">
        <f t="shared" si="1"/>
        <v>40817</v>
      </c>
      <c r="C43" s="24">
        <f t="shared" si="2"/>
        <v>471901.564816965</v>
      </c>
      <c r="D43" s="24">
        <f t="shared" si="3"/>
        <v>2135.08199452348</v>
      </c>
      <c r="E43" s="24">
        <f t="shared" si="4"/>
        <v>916.002952079657</v>
      </c>
      <c r="F43" s="24">
        <f t="shared" si="5"/>
        <v>1219.07904244383</v>
      </c>
      <c r="G43" s="24">
        <f t="shared" si="6"/>
        <v>470985.561864885</v>
      </c>
      <c r="H43" s="24">
        <f>IF(ROUND(G42,1)&lt;&gt;0,SUM($F$11:$F43),"")</f>
        <v>41443.2676841602</v>
      </c>
    </row>
    <row r="44" ht="13.5" customHeight="1" spans="1:8">
      <c r="A44" s="2">
        <f t="shared" si="0"/>
        <v>34</v>
      </c>
      <c r="B44" s="21">
        <f t="shared" si="1"/>
        <v>40848</v>
      </c>
      <c r="C44" s="24">
        <f t="shared" si="2"/>
        <v>470985.561864885</v>
      </c>
      <c r="D44" s="24">
        <f t="shared" si="3"/>
        <v>2135.08199452348</v>
      </c>
      <c r="E44" s="24">
        <f t="shared" si="4"/>
        <v>918.369293039196</v>
      </c>
      <c r="F44" s="24">
        <f t="shared" si="5"/>
        <v>1216.71270148429</v>
      </c>
      <c r="G44" s="24">
        <f t="shared" si="6"/>
        <v>470067.192571846</v>
      </c>
      <c r="H44" s="24">
        <f>IF(ROUND(G43,1)&lt;&gt;0,SUM($F$11:$F44),"")</f>
        <v>42659.9803856445</v>
      </c>
    </row>
    <row r="45" ht="13.5" customHeight="1" spans="1:8">
      <c r="A45" s="2">
        <f t="shared" si="0"/>
        <v>35</v>
      </c>
      <c r="B45" s="21">
        <f t="shared" si="1"/>
        <v>40878</v>
      </c>
      <c r="C45" s="24">
        <f t="shared" si="2"/>
        <v>470067.192571846</v>
      </c>
      <c r="D45" s="24">
        <f t="shared" si="3"/>
        <v>2135.08199452348</v>
      </c>
      <c r="E45" s="24">
        <f t="shared" si="4"/>
        <v>920.741747046214</v>
      </c>
      <c r="F45" s="24">
        <f t="shared" si="5"/>
        <v>1214.34024747727</v>
      </c>
      <c r="G45" s="24">
        <f t="shared" si="6"/>
        <v>469146.4508248</v>
      </c>
      <c r="H45" s="24">
        <f>IF(ROUND(G44,1)&lt;&gt;0,SUM($F$11:$F45),"")</f>
        <v>43874.3206331218</v>
      </c>
    </row>
    <row r="46" ht="13.5" customHeight="1" spans="1:8">
      <c r="A46" s="2">
        <f t="shared" si="0"/>
        <v>36</v>
      </c>
      <c r="B46" s="21">
        <f t="shared" si="1"/>
        <v>40909</v>
      </c>
      <c r="C46" s="24">
        <f t="shared" si="2"/>
        <v>469146.4508248</v>
      </c>
      <c r="D46" s="24">
        <f t="shared" si="3"/>
        <v>2135.08199452348</v>
      </c>
      <c r="E46" s="24">
        <f t="shared" si="4"/>
        <v>923.12032989275</v>
      </c>
      <c r="F46" s="24">
        <f t="shared" si="5"/>
        <v>1211.96166463073</v>
      </c>
      <c r="G46" s="24">
        <f t="shared" si="6"/>
        <v>468223.330494907</v>
      </c>
      <c r="H46" s="24">
        <f>IF(ROUND(G45,1)&lt;&gt;0,SUM($F$11:$F46),"")</f>
        <v>45086.2822977525</v>
      </c>
    </row>
    <row r="47" ht="13.5" customHeight="1" spans="1:8">
      <c r="A47" s="2">
        <f t="shared" si="0"/>
        <v>37</v>
      </c>
      <c r="B47" s="21">
        <f t="shared" si="1"/>
        <v>40940</v>
      </c>
      <c r="C47" s="24">
        <f t="shared" si="2"/>
        <v>468223.330494907</v>
      </c>
      <c r="D47" s="24">
        <f t="shared" si="3"/>
        <v>2135.08199452348</v>
      </c>
      <c r="E47" s="24">
        <f t="shared" si="4"/>
        <v>925.505057411639</v>
      </c>
      <c r="F47" s="24">
        <f t="shared" si="5"/>
        <v>1209.57693711184</v>
      </c>
      <c r="G47" s="24">
        <f t="shared" si="6"/>
        <v>467297.825437495</v>
      </c>
      <c r="H47" s="24">
        <f>IF(ROUND(G46,1)&lt;&gt;0,SUM($F$11:$F47),"")</f>
        <v>46295.8592348644</v>
      </c>
    </row>
    <row r="48" ht="13.5" customHeight="1" spans="1:8">
      <c r="A48" s="2">
        <f t="shared" si="0"/>
        <v>38</v>
      </c>
      <c r="B48" s="21">
        <f t="shared" si="1"/>
        <v>40969</v>
      </c>
      <c r="C48" s="24">
        <f t="shared" si="2"/>
        <v>467297.825437495</v>
      </c>
      <c r="D48" s="24">
        <f t="shared" si="3"/>
        <v>2135.08199452348</v>
      </c>
      <c r="E48" s="24">
        <f t="shared" si="4"/>
        <v>927.89594547662</v>
      </c>
      <c r="F48" s="24">
        <f t="shared" si="5"/>
        <v>1207.18604904686</v>
      </c>
      <c r="G48" s="24">
        <f t="shared" si="6"/>
        <v>466369.929492019</v>
      </c>
      <c r="H48" s="24">
        <f>IF(ROUND(G47,1)&lt;&gt;0,SUM($F$11:$F48),"")</f>
        <v>47503.0452839112</v>
      </c>
    </row>
    <row r="49" ht="13.5" customHeight="1" spans="1:8">
      <c r="A49" s="2">
        <f t="shared" si="0"/>
        <v>39</v>
      </c>
      <c r="B49" s="21">
        <f t="shared" si="1"/>
        <v>41000</v>
      </c>
      <c r="C49" s="24">
        <f t="shared" si="2"/>
        <v>466369.929492019</v>
      </c>
      <c r="D49" s="24">
        <f t="shared" si="3"/>
        <v>2135.08199452348</v>
      </c>
      <c r="E49" s="24">
        <f t="shared" si="4"/>
        <v>930.293010002434</v>
      </c>
      <c r="F49" s="24">
        <f t="shared" si="5"/>
        <v>1204.78898452105</v>
      </c>
      <c r="G49" s="24">
        <f t="shared" si="6"/>
        <v>465439.636482016</v>
      </c>
      <c r="H49" s="24">
        <f>IF(ROUND(G48,1)&lt;&gt;0,SUM($F$11:$F49),"")</f>
        <v>48707.8342684323</v>
      </c>
    </row>
    <row r="50" ht="13.5" customHeight="1" spans="1:8">
      <c r="A50" s="2">
        <f t="shared" si="0"/>
        <v>40</v>
      </c>
      <c r="B50" s="21">
        <f t="shared" si="1"/>
        <v>41030</v>
      </c>
      <c r="C50" s="24">
        <f t="shared" si="2"/>
        <v>465439.636482016</v>
      </c>
      <c r="D50" s="24">
        <f t="shared" si="3"/>
        <v>2135.08199452348</v>
      </c>
      <c r="E50" s="24">
        <f t="shared" si="4"/>
        <v>932.69626694494</v>
      </c>
      <c r="F50" s="24">
        <f t="shared" si="5"/>
        <v>1202.38572757854</v>
      </c>
      <c r="G50" s="24">
        <f t="shared" si="6"/>
        <v>464506.940215071</v>
      </c>
      <c r="H50" s="24">
        <f>IF(ROUND(G49,1)&lt;&gt;0,SUM($F$11:$F50),"")</f>
        <v>49910.2199960108</v>
      </c>
    </row>
    <row r="51" ht="13.5" customHeight="1" spans="1:8">
      <c r="A51" s="2">
        <f t="shared" si="0"/>
        <v>41</v>
      </c>
      <c r="B51" s="21">
        <f t="shared" si="1"/>
        <v>41061</v>
      </c>
      <c r="C51" s="24">
        <f t="shared" si="2"/>
        <v>464506.940215071</v>
      </c>
      <c r="D51" s="24">
        <f t="shared" si="3"/>
        <v>2135.08199452348</v>
      </c>
      <c r="E51" s="24">
        <f t="shared" si="4"/>
        <v>935.105732301215</v>
      </c>
      <c r="F51" s="24">
        <f t="shared" si="5"/>
        <v>1199.97626222227</v>
      </c>
      <c r="G51" s="24">
        <f t="shared" si="6"/>
        <v>463571.83448277</v>
      </c>
      <c r="H51" s="24">
        <f>IF(ROUND(G50,1)&lt;&gt;0,SUM($F$11:$F51),"")</f>
        <v>51110.1962582331</v>
      </c>
    </row>
    <row r="52" ht="13.5" customHeight="1" spans="1:8">
      <c r="A52" s="2">
        <f t="shared" si="0"/>
        <v>42</v>
      </c>
      <c r="B52" s="21">
        <f t="shared" si="1"/>
        <v>41091</v>
      </c>
      <c r="C52" s="24">
        <f t="shared" si="2"/>
        <v>463571.83448277</v>
      </c>
      <c r="D52" s="24">
        <f t="shared" si="3"/>
        <v>2135.08199452348</v>
      </c>
      <c r="E52" s="24">
        <f t="shared" si="4"/>
        <v>937.521422109659</v>
      </c>
      <c r="F52" s="24">
        <f t="shared" si="5"/>
        <v>1197.56057241382</v>
      </c>
      <c r="G52" s="24">
        <f t="shared" si="6"/>
        <v>462634.313060661</v>
      </c>
      <c r="H52" s="24">
        <f>IF(ROUND(G51,1)&lt;&gt;0,SUM($F$11:$F52),"")</f>
        <v>52307.7568306469</v>
      </c>
    </row>
    <row r="53" ht="13.5" customHeight="1" spans="1:8">
      <c r="A53" s="2">
        <f t="shared" si="0"/>
        <v>43</v>
      </c>
      <c r="B53" s="21">
        <f t="shared" si="1"/>
        <v>41122</v>
      </c>
      <c r="C53" s="24">
        <f t="shared" si="2"/>
        <v>462634.313060661</v>
      </c>
      <c r="D53" s="24">
        <f t="shared" si="3"/>
        <v>2135.08199452348</v>
      </c>
      <c r="E53" s="24">
        <f t="shared" si="4"/>
        <v>939.943352450109</v>
      </c>
      <c r="F53" s="24">
        <f t="shared" si="5"/>
        <v>1195.13864207337</v>
      </c>
      <c r="G53" s="24">
        <f t="shared" si="6"/>
        <v>461694.36970821</v>
      </c>
      <c r="H53" s="24">
        <f>IF(ROUND(G52,1)&lt;&gt;0,SUM($F$11:$F53),"")</f>
        <v>53502.8954727203</v>
      </c>
    </row>
    <row r="54" ht="13.5" customHeight="1" spans="1:8">
      <c r="A54" s="2">
        <f t="shared" si="0"/>
        <v>44</v>
      </c>
      <c r="B54" s="21">
        <f t="shared" si="1"/>
        <v>41153</v>
      </c>
      <c r="C54" s="24">
        <f t="shared" si="2"/>
        <v>461694.36970821</v>
      </c>
      <c r="D54" s="24">
        <f t="shared" si="3"/>
        <v>2135.08199452348</v>
      </c>
      <c r="E54" s="24">
        <f t="shared" si="4"/>
        <v>942.371539443939</v>
      </c>
      <c r="F54" s="24">
        <f t="shared" si="5"/>
        <v>1192.71045507954</v>
      </c>
      <c r="G54" s="24">
        <f t="shared" si="6"/>
        <v>460751.998168766</v>
      </c>
      <c r="H54" s="24">
        <f>IF(ROUND(G53,1)&lt;&gt;0,SUM($F$11:$F54),"")</f>
        <v>54695.6059277998</v>
      </c>
    </row>
    <row r="55" ht="13.5" customHeight="1" spans="1:8">
      <c r="A55" s="2">
        <f t="shared" si="0"/>
        <v>45</v>
      </c>
      <c r="B55" s="21">
        <f t="shared" si="1"/>
        <v>41183</v>
      </c>
      <c r="C55" s="24">
        <f t="shared" si="2"/>
        <v>460751.998168766</v>
      </c>
      <c r="D55" s="24">
        <f t="shared" si="3"/>
        <v>2135.08199452348</v>
      </c>
      <c r="E55" s="24">
        <f t="shared" si="4"/>
        <v>944.805999254169</v>
      </c>
      <c r="F55" s="24">
        <f t="shared" si="5"/>
        <v>1190.27599526931</v>
      </c>
      <c r="G55" s="24">
        <f t="shared" si="6"/>
        <v>459807.192169512</v>
      </c>
      <c r="H55" s="24">
        <f>IF(ROUND(G54,1)&lt;&gt;0,SUM($F$11:$F55),"")</f>
        <v>55885.8819230691</v>
      </c>
    </row>
    <row r="56" ht="13.5" customHeight="1" spans="1:8">
      <c r="A56" s="2">
        <f t="shared" si="0"/>
        <v>46</v>
      </c>
      <c r="B56" s="21">
        <f t="shared" si="1"/>
        <v>41214</v>
      </c>
      <c r="C56" s="24">
        <f t="shared" si="2"/>
        <v>459807.192169512</v>
      </c>
      <c r="D56" s="24">
        <f t="shared" si="3"/>
        <v>2135.08199452348</v>
      </c>
      <c r="E56" s="24">
        <f t="shared" si="4"/>
        <v>947.246748085576</v>
      </c>
      <c r="F56" s="24">
        <f t="shared" si="5"/>
        <v>1187.83524643791</v>
      </c>
      <c r="G56" s="24">
        <f t="shared" si="6"/>
        <v>458859.945421427</v>
      </c>
      <c r="H56" s="24">
        <f>IF(ROUND(G55,1)&lt;&gt;0,SUM($F$11:$F56),"")</f>
        <v>57073.717169507</v>
      </c>
    </row>
    <row r="57" ht="13.5" customHeight="1" spans="1:8">
      <c r="A57" s="2">
        <f t="shared" si="0"/>
        <v>47</v>
      </c>
      <c r="B57" s="21">
        <f t="shared" si="1"/>
        <v>41244</v>
      </c>
      <c r="C57" s="24">
        <f t="shared" si="2"/>
        <v>458859.945421427</v>
      </c>
      <c r="D57" s="24">
        <f t="shared" si="3"/>
        <v>2135.08199452348</v>
      </c>
      <c r="E57" s="24">
        <f t="shared" si="4"/>
        <v>949.693802184797</v>
      </c>
      <c r="F57" s="24">
        <f t="shared" si="5"/>
        <v>1185.38819233869</v>
      </c>
      <c r="G57" s="24">
        <f t="shared" si="6"/>
        <v>457910.251619242</v>
      </c>
      <c r="H57" s="24">
        <f>IF(ROUND(G56,1)&lt;&gt;0,SUM($F$11:$F57),"")</f>
        <v>58259.1053618457</v>
      </c>
    </row>
    <row r="58" ht="15" customHeight="1" spans="1:8">
      <c r="A58" s="2">
        <f t="shared" si="0"/>
        <v>48</v>
      </c>
      <c r="B58" s="21">
        <f t="shared" si="1"/>
        <v>41275</v>
      </c>
      <c r="C58" s="24">
        <f t="shared" si="2"/>
        <v>457910.251619242</v>
      </c>
      <c r="D58" s="24">
        <f t="shared" si="3"/>
        <v>2135.08199452348</v>
      </c>
      <c r="E58" s="24">
        <f t="shared" si="4"/>
        <v>952.147177840441</v>
      </c>
      <c r="F58" s="24">
        <f t="shared" si="5"/>
        <v>1182.93481668304</v>
      </c>
      <c r="G58" s="24">
        <f t="shared" si="6"/>
        <v>456958.104441401</v>
      </c>
      <c r="H58" s="24">
        <f>IF(ROUND(G57,1)&lt;&gt;0,SUM($F$11:$F58),"")</f>
        <v>59442.0401785288</v>
      </c>
    </row>
    <row r="59" ht="13.5" customHeight="1" spans="1:8">
      <c r="A59" s="2">
        <f t="shared" si="0"/>
        <v>49</v>
      </c>
      <c r="B59" s="21">
        <f t="shared" si="1"/>
        <v>41306</v>
      </c>
      <c r="C59" s="24">
        <f t="shared" si="2"/>
        <v>456958.104441401</v>
      </c>
      <c r="D59" s="24">
        <f t="shared" si="3"/>
        <v>2135.08199452348</v>
      </c>
      <c r="E59" s="24">
        <f t="shared" si="4"/>
        <v>954.606891383195</v>
      </c>
      <c r="F59" s="24">
        <f t="shared" si="5"/>
        <v>1180.47510314029</v>
      </c>
      <c r="G59" s="24">
        <f t="shared" si="6"/>
        <v>456003.497550018</v>
      </c>
      <c r="H59" s="24">
        <f>IF(ROUND(G58,1)&lt;&gt;0,SUM($F$11:$F59),"")</f>
        <v>60622.5152816691</v>
      </c>
    </row>
    <row r="60" ht="13.5" customHeight="1" spans="1:8">
      <c r="A60" s="2">
        <f t="shared" si="0"/>
        <v>50</v>
      </c>
      <c r="B60" s="21">
        <f t="shared" si="1"/>
        <v>41334</v>
      </c>
      <c r="C60" s="24">
        <f t="shared" si="2"/>
        <v>456003.497550018</v>
      </c>
      <c r="D60" s="24">
        <f t="shared" si="3"/>
        <v>2135.08199452348</v>
      </c>
      <c r="E60" s="24">
        <f t="shared" si="4"/>
        <v>957.072959185935</v>
      </c>
      <c r="F60" s="24">
        <f t="shared" si="5"/>
        <v>1178.00903533755</v>
      </c>
      <c r="G60" s="24">
        <f t="shared" si="6"/>
        <v>455046.424590832</v>
      </c>
      <c r="H60" s="24">
        <f>IF(ROUND(G59,1)&lt;&gt;0,SUM($F$11:$F60),"")</f>
        <v>61800.5243170066</v>
      </c>
    </row>
    <row r="61" ht="13.5" customHeight="1" spans="1:8">
      <c r="A61" s="2">
        <f t="shared" si="0"/>
        <v>51</v>
      </c>
      <c r="B61" s="21">
        <f t="shared" si="1"/>
        <v>41365</v>
      </c>
      <c r="C61" s="24">
        <f t="shared" si="2"/>
        <v>455046.424590832</v>
      </c>
      <c r="D61" s="24">
        <f t="shared" si="3"/>
        <v>2135.08199452348</v>
      </c>
      <c r="E61" s="24">
        <f t="shared" si="4"/>
        <v>959.545397663832</v>
      </c>
      <c r="F61" s="24">
        <f t="shared" si="5"/>
        <v>1175.53659685965</v>
      </c>
      <c r="G61" s="24">
        <f t="shared" si="6"/>
        <v>454086.879193169</v>
      </c>
      <c r="H61" s="24">
        <f>IF(ROUND(G60,1)&lt;&gt;0,SUM($F$11:$F61),"")</f>
        <v>62976.0609138663</v>
      </c>
    </row>
    <row r="62" ht="13.5" customHeight="1" spans="1:8">
      <c r="A62" s="2">
        <f t="shared" si="0"/>
        <v>52</v>
      </c>
      <c r="B62" s="21">
        <f t="shared" si="1"/>
        <v>41395</v>
      </c>
      <c r="C62" s="24">
        <f t="shared" si="2"/>
        <v>454086.879193169</v>
      </c>
      <c r="D62" s="24">
        <f t="shared" si="3"/>
        <v>2135.08199452348</v>
      </c>
      <c r="E62" s="24">
        <f t="shared" si="4"/>
        <v>962.024223274464</v>
      </c>
      <c r="F62" s="24">
        <f t="shared" si="5"/>
        <v>1173.05777124902</v>
      </c>
      <c r="G62" s="24">
        <f t="shared" si="6"/>
        <v>453124.854969894</v>
      </c>
      <c r="H62" s="24">
        <f>IF(ROUND(G61,1)&lt;&gt;0,SUM($F$11:$F62),"")</f>
        <v>64149.1186851153</v>
      </c>
    </row>
    <row r="63" ht="13.5" customHeight="1" spans="1:8">
      <c r="A63" s="2">
        <f t="shared" si="0"/>
        <v>53</v>
      </c>
      <c r="B63" s="21">
        <f t="shared" si="1"/>
        <v>41426</v>
      </c>
      <c r="C63" s="24">
        <f t="shared" si="2"/>
        <v>453124.854969894</v>
      </c>
      <c r="D63" s="24">
        <f t="shared" si="3"/>
        <v>2135.08199452348</v>
      </c>
      <c r="E63" s="24">
        <f t="shared" si="4"/>
        <v>964.509452517923</v>
      </c>
      <c r="F63" s="24">
        <f t="shared" si="5"/>
        <v>1170.57254200556</v>
      </c>
      <c r="G63" s="24">
        <f t="shared" si="6"/>
        <v>452160.345517376</v>
      </c>
      <c r="H63" s="24">
        <f>IF(ROUND(G62,1)&lt;&gt;0,SUM($F$11:$F63),"")</f>
        <v>65319.6912271208</v>
      </c>
    </row>
    <row r="64" ht="13.5" customHeight="1" spans="1:8">
      <c r="A64" s="2">
        <f t="shared" si="0"/>
        <v>54</v>
      </c>
      <c r="B64" s="21">
        <f t="shared" si="1"/>
        <v>41456</v>
      </c>
      <c r="C64" s="24">
        <f t="shared" si="2"/>
        <v>452160.345517376</v>
      </c>
      <c r="D64" s="24">
        <f t="shared" si="3"/>
        <v>2135.08199452348</v>
      </c>
      <c r="E64" s="24">
        <f t="shared" si="4"/>
        <v>967.001101936927</v>
      </c>
      <c r="F64" s="24">
        <f t="shared" si="5"/>
        <v>1168.08089258656</v>
      </c>
      <c r="G64" s="24">
        <f t="shared" si="6"/>
        <v>451193.344415439</v>
      </c>
      <c r="H64" s="24">
        <f>IF(ROUND(G63,1)&lt;&gt;0,SUM($F$11:$F64),"")</f>
        <v>66487.7721197074</v>
      </c>
    </row>
    <row r="65" ht="13.5" customHeight="1" spans="1:8">
      <c r="A65" s="2">
        <f t="shared" si="0"/>
        <v>55</v>
      </c>
      <c r="B65" s="21">
        <f t="shared" si="1"/>
        <v>41487</v>
      </c>
      <c r="C65" s="24">
        <f t="shared" si="2"/>
        <v>451193.344415439</v>
      </c>
      <c r="D65" s="24">
        <f t="shared" si="3"/>
        <v>2135.08199452348</v>
      </c>
      <c r="E65" s="24">
        <f t="shared" si="4"/>
        <v>969.499188116931</v>
      </c>
      <c r="F65" s="24">
        <f t="shared" si="5"/>
        <v>1165.58280640655</v>
      </c>
      <c r="G65" s="24">
        <f t="shared" si="6"/>
        <v>450223.845227322</v>
      </c>
      <c r="H65" s="24">
        <f>IF(ROUND(G64,1)&lt;&gt;0,SUM($F$11:$F65),"")</f>
        <v>67653.3549261139</v>
      </c>
    </row>
    <row r="66" ht="13.5" customHeight="1" spans="1:8">
      <c r="A66" s="2">
        <f t="shared" si="0"/>
        <v>56</v>
      </c>
      <c r="B66" s="21">
        <f t="shared" si="1"/>
        <v>41518</v>
      </c>
      <c r="C66" s="24">
        <f t="shared" si="2"/>
        <v>450223.845227322</v>
      </c>
      <c r="D66" s="24">
        <f t="shared" si="3"/>
        <v>2135.08199452348</v>
      </c>
      <c r="E66" s="24">
        <f t="shared" si="4"/>
        <v>972.003727686233</v>
      </c>
      <c r="F66" s="24">
        <f t="shared" si="5"/>
        <v>1163.07826683725</v>
      </c>
      <c r="G66" s="24">
        <f t="shared" si="6"/>
        <v>449251.841499636</v>
      </c>
      <c r="H66" s="24">
        <f>IF(ROUND(G65,1)&lt;&gt;0,SUM($F$11:$F66),"")</f>
        <v>68816.4331929512</v>
      </c>
    </row>
    <row r="67" ht="13.5" customHeight="1" spans="1:8">
      <c r="A67" s="2">
        <f t="shared" si="0"/>
        <v>57</v>
      </c>
      <c r="B67" s="21">
        <f t="shared" si="1"/>
        <v>41548</v>
      </c>
      <c r="C67" s="24">
        <f t="shared" si="2"/>
        <v>449251.841499636</v>
      </c>
      <c r="D67" s="24">
        <f t="shared" si="3"/>
        <v>2135.08199452348</v>
      </c>
      <c r="E67" s="24">
        <f t="shared" si="4"/>
        <v>974.514737316089</v>
      </c>
      <c r="F67" s="24">
        <f t="shared" si="5"/>
        <v>1160.56725720739</v>
      </c>
      <c r="G67" s="24">
        <f t="shared" si="6"/>
        <v>448277.32676232</v>
      </c>
      <c r="H67" s="24">
        <f>IF(ROUND(G66,1)&lt;&gt;0,SUM($F$11:$F67),"")</f>
        <v>69977.0004501586</v>
      </c>
    </row>
    <row r="68" ht="13.5" customHeight="1" spans="1:8">
      <c r="A68" s="2">
        <f t="shared" si="0"/>
        <v>58</v>
      </c>
      <c r="B68" s="21">
        <f t="shared" si="1"/>
        <v>41579</v>
      </c>
      <c r="C68" s="24">
        <f t="shared" si="2"/>
        <v>448277.32676232</v>
      </c>
      <c r="D68" s="24">
        <f t="shared" si="3"/>
        <v>2135.08199452348</v>
      </c>
      <c r="E68" s="24">
        <f t="shared" si="4"/>
        <v>977.032233720822</v>
      </c>
      <c r="F68" s="24">
        <f t="shared" si="5"/>
        <v>1158.04976080266</v>
      </c>
      <c r="G68" s="24">
        <f t="shared" si="6"/>
        <v>447300.294528599</v>
      </c>
      <c r="H68" s="24">
        <f>IF(ROUND(G67,1)&lt;&gt;0,SUM($F$11:$F68),"")</f>
        <v>71135.0502109613</v>
      </c>
    </row>
    <row r="69" ht="13.5" customHeight="1" spans="1:8">
      <c r="A69" s="2">
        <f t="shared" si="0"/>
        <v>59</v>
      </c>
      <c r="B69" s="21">
        <f t="shared" si="1"/>
        <v>41609</v>
      </c>
      <c r="C69" s="24">
        <f t="shared" si="2"/>
        <v>447300.294528599</v>
      </c>
      <c r="D69" s="24">
        <f t="shared" si="3"/>
        <v>2135.08199452348</v>
      </c>
      <c r="E69" s="24">
        <f t="shared" si="4"/>
        <v>979.556233657935</v>
      </c>
      <c r="F69" s="24">
        <f t="shared" si="5"/>
        <v>1155.52576086555</v>
      </c>
      <c r="G69" s="24">
        <f t="shared" si="6"/>
        <v>446320.738294941</v>
      </c>
      <c r="H69" s="24">
        <f>IF(ROUND(G68,1)&lt;&gt;0,SUM($F$11:$F69),"")</f>
        <v>72290.5759718268</v>
      </c>
    </row>
    <row r="70" ht="15" customHeight="1" spans="1:8">
      <c r="A70" s="2">
        <f t="shared" si="0"/>
        <v>60</v>
      </c>
      <c r="B70" s="21">
        <f t="shared" si="1"/>
        <v>41640</v>
      </c>
      <c r="C70" s="24">
        <f t="shared" si="2"/>
        <v>446320.738294941</v>
      </c>
      <c r="D70" s="24">
        <f t="shared" si="3"/>
        <v>2135.08199452348</v>
      </c>
      <c r="E70" s="24">
        <f t="shared" si="4"/>
        <v>982.086753928218</v>
      </c>
      <c r="F70" s="24">
        <f t="shared" si="5"/>
        <v>1152.99524059526</v>
      </c>
      <c r="G70" s="24">
        <f t="shared" si="6"/>
        <v>445338.651541013</v>
      </c>
      <c r="H70" s="24">
        <f>IF(ROUND(G69,1)&lt;&gt;0,SUM($F$11:$F70),"")</f>
        <v>73443.5712124221</v>
      </c>
    </row>
    <row r="71" ht="13.5" customHeight="1" spans="1:8">
      <c r="A71" s="2">
        <f t="shared" si="0"/>
        <v>61</v>
      </c>
      <c r="B71" s="21">
        <f t="shared" si="1"/>
        <v>41671</v>
      </c>
      <c r="C71" s="24">
        <f t="shared" si="2"/>
        <v>445338.651541013</v>
      </c>
      <c r="D71" s="24">
        <f t="shared" si="3"/>
        <v>2135.08199452348</v>
      </c>
      <c r="E71" s="24">
        <f t="shared" si="4"/>
        <v>984.623811375865</v>
      </c>
      <c r="F71" s="24">
        <f t="shared" si="5"/>
        <v>1150.45818314762</v>
      </c>
      <c r="G71" s="24">
        <f t="shared" si="6"/>
        <v>444354.027729637</v>
      </c>
      <c r="H71" s="24">
        <f>IF(ROUND(G70,1)&lt;&gt;0,SUM($F$11:$F71),"")</f>
        <v>74594.0293955697</v>
      </c>
    </row>
    <row r="72" ht="13.5" customHeight="1" spans="1:8">
      <c r="A72" s="2">
        <f t="shared" si="0"/>
        <v>62</v>
      </c>
      <c r="B72" s="21">
        <f t="shared" si="1"/>
        <v>41699</v>
      </c>
      <c r="C72" s="24">
        <f t="shared" si="2"/>
        <v>444354.027729637</v>
      </c>
      <c r="D72" s="24">
        <f t="shared" si="3"/>
        <v>2135.08199452348</v>
      </c>
      <c r="E72" s="24">
        <f t="shared" si="4"/>
        <v>987.167422888587</v>
      </c>
      <c r="F72" s="24">
        <f t="shared" si="5"/>
        <v>1147.9145716349</v>
      </c>
      <c r="G72" s="24">
        <f t="shared" si="6"/>
        <v>443366.860306749</v>
      </c>
      <c r="H72" s="24">
        <f>IF(ROUND(G71,1)&lt;&gt;0,SUM($F$11:$F72),"")</f>
        <v>75741.9439672046</v>
      </c>
    </row>
    <row r="73" ht="13.5" customHeight="1" spans="1:8">
      <c r="A73" s="2">
        <f t="shared" si="0"/>
        <v>63</v>
      </c>
      <c r="B73" s="21">
        <f t="shared" si="1"/>
        <v>41730</v>
      </c>
      <c r="C73" s="24">
        <f t="shared" si="2"/>
        <v>443366.860306749</v>
      </c>
      <c r="D73" s="24">
        <f t="shared" si="3"/>
        <v>2135.08199452348</v>
      </c>
      <c r="E73" s="24">
        <f t="shared" si="4"/>
        <v>989.717605397715</v>
      </c>
      <c r="F73" s="24">
        <f t="shared" si="5"/>
        <v>1145.36438912577</v>
      </c>
      <c r="G73" s="24">
        <f t="shared" si="6"/>
        <v>442377.142701351</v>
      </c>
      <c r="H73" s="24">
        <f>IF(ROUND(G72,1)&lt;&gt;0,SUM($F$11:$F73),"")</f>
        <v>76887.3083563304</v>
      </c>
    </row>
    <row r="74" ht="13.5" customHeight="1" spans="1:8">
      <c r="A74" s="2">
        <f t="shared" si="0"/>
        <v>64</v>
      </c>
      <c r="B74" s="21">
        <f t="shared" si="1"/>
        <v>41760</v>
      </c>
      <c r="C74" s="24">
        <f t="shared" si="2"/>
        <v>442377.142701351</v>
      </c>
      <c r="D74" s="24">
        <f t="shared" si="3"/>
        <v>2135.08199452348</v>
      </c>
      <c r="E74" s="24">
        <f t="shared" si="4"/>
        <v>992.274375878326</v>
      </c>
      <c r="F74" s="24">
        <f t="shared" si="5"/>
        <v>1142.80761864516</v>
      </c>
      <c r="G74" s="24">
        <f t="shared" si="6"/>
        <v>441384.868325473</v>
      </c>
      <c r="H74" s="24">
        <f>IF(ROUND(G73,1)&lt;&gt;0,SUM($F$11:$F74),"")</f>
        <v>78030.1159749755</v>
      </c>
    </row>
    <row r="75" ht="13.5" customHeight="1" spans="1:8">
      <c r="A75" s="2">
        <f t="shared" si="0"/>
        <v>65</v>
      </c>
      <c r="B75" s="21">
        <f t="shared" si="1"/>
        <v>41791</v>
      </c>
      <c r="C75" s="24">
        <f t="shared" si="2"/>
        <v>441384.868325473</v>
      </c>
      <c r="D75" s="24">
        <f t="shared" si="3"/>
        <v>2135.08199452348</v>
      </c>
      <c r="E75" s="24">
        <f t="shared" si="4"/>
        <v>994.837751349345</v>
      </c>
      <c r="F75" s="24">
        <f t="shared" si="5"/>
        <v>1140.24424317414</v>
      </c>
      <c r="G75" s="24">
        <f t="shared" si="6"/>
        <v>440390.030574123</v>
      </c>
      <c r="H75" s="24">
        <f>IF(ROUND(G74,1)&lt;&gt;0,SUM($F$11:$F75),"")</f>
        <v>79170.3602181497</v>
      </c>
    </row>
    <row r="76" ht="13.5" customHeight="1" spans="1:8">
      <c r="A76" s="2">
        <f t="shared" si="0"/>
        <v>66</v>
      </c>
      <c r="B76" s="21">
        <f t="shared" si="1"/>
        <v>41821</v>
      </c>
      <c r="C76" s="24">
        <f t="shared" si="2"/>
        <v>440390.030574123</v>
      </c>
      <c r="D76" s="24">
        <f t="shared" si="3"/>
        <v>2135.08199452348</v>
      </c>
      <c r="E76" s="24">
        <f t="shared" si="4"/>
        <v>997.407748873664</v>
      </c>
      <c r="F76" s="24">
        <f t="shared" si="5"/>
        <v>1137.67424564982</v>
      </c>
      <c r="G76" s="24">
        <f t="shared" si="6"/>
        <v>439392.62282525</v>
      </c>
      <c r="H76" s="24">
        <f>IF(ROUND(G75,1)&lt;&gt;0,SUM($F$11:$F76),"")</f>
        <v>80308.0344637995</v>
      </c>
    </row>
    <row r="77" ht="13.5" customHeight="1" spans="1:8">
      <c r="A77" s="2">
        <f t="shared" si="0"/>
        <v>67</v>
      </c>
      <c r="B77" s="21">
        <f t="shared" si="1"/>
        <v>41852</v>
      </c>
      <c r="C77" s="24">
        <f t="shared" si="2"/>
        <v>439392.62282525</v>
      </c>
      <c r="D77" s="24">
        <f t="shared" si="3"/>
        <v>2135.08199452348</v>
      </c>
      <c r="E77" s="24">
        <f t="shared" si="4"/>
        <v>999.984385558254</v>
      </c>
      <c r="F77" s="24">
        <f t="shared" si="5"/>
        <v>1135.09760896523</v>
      </c>
      <c r="G77" s="24">
        <f t="shared" si="6"/>
        <v>438392.638439691</v>
      </c>
      <c r="H77" s="24">
        <f>IF(ROUND(G76,1)&lt;&gt;0,SUM($F$11:$F77),"")</f>
        <v>81443.1320727647</v>
      </c>
    </row>
    <row r="78" ht="13.5" customHeight="1" spans="1:8">
      <c r="A78" s="2">
        <f t="shared" si="0"/>
        <v>68</v>
      </c>
      <c r="B78" s="21">
        <f t="shared" si="1"/>
        <v>41883</v>
      </c>
      <c r="C78" s="24">
        <f t="shared" si="2"/>
        <v>438392.638439691</v>
      </c>
      <c r="D78" s="24">
        <f t="shared" si="3"/>
        <v>2135.08199452348</v>
      </c>
      <c r="E78" s="24">
        <f t="shared" si="4"/>
        <v>1002.56767855428</v>
      </c>
      <c r="F78" s="24">
        <f t="shared" si="5"/>
        <v>1132.5143159692</v>
      </c>
      <c r="G78" s="24">
        <f t="shared" si="6"/>
        <v>437390.070761137</v>
      </c>
      <c r="H78" s="24">
        <f>IF(ROUND(G77,1)&lt;&gt;0,SUM($F$11:$F78),"")</f>
        <v>82575.6463887339</v>
      </c>
    </row>
    <row r="79" ht="13.5" customHeight="1" spans="1:8">
      <c r="A79" s="2">
        <f t="shared" si="0"/>
        <v>69</v>
      </c>
      <c r="B79" s="21">
        <f t="shared" si="1"/>
        <v>41913</v>
      </c>
      <c r="C79" s="24">
        <f t="shared" si="2"/>
        <v>437390.070761137</v>
      </c>
      <c r="D79" s="24">
        <f t="shared" si="3"/>
        <v>2135.08199452348</v>
      </c>
      <c r="E79" s="24">
        <f t="shared" si="4"/>
        <v>1005.15764505721</v>
      </c>
      <c r="F79" s="24">
        <f t="shared" si="5"/>
        <v>1129.92434946627</v>
      </c>
      <c r="G79" s="24">
        <f t="shared" si="6"/>
        <v>436384.91311608</v>
      </c>
      <c r="H79" s="24">
        <f>IF(ROUND(G78,1)&lt;&gt;0,SUM($F$11:$F79),"")</f>
        <v>83705.5707382002</v>
      </c>
    </row>
    <row r="80" ht="13.5" customHeight="1" spans="1:8">
      <c r="A80" s="2">
        <f t="shared" si="0"/>
        <v>70</v>
      </c>
      <c r="B80" s="21">
        <f t="shared" si="1"/>
        <v>41944</v>
      </c>
      <c r="C80" s="24">
        <f t="shared" si="2"/>
        <v>436384.91311608</v>
      </c>
      <c r="D80" s="24">
        <f t="shared" si="3"/>
        <v>2135.08199452348</v>
      </c>
      <c r="E80" s="24">
        <f t="shared" si="4"/>
        <v>1007.75430230694</v>
      </c>
      <c r="F80" s="24">
        <f t="shared" si="5"/>
        <v>1127.32769221654</v>
      </c>
      <c r="G80" s="24">
        <f t="shared" si="6"/>
        <v>435377.158813773</v>
      </c>
      <c r="H80" s="24">
        <f>IF(ROUND(G79,1)&lt;&gt;0,SUM($F$11:$F80),"")</f>
        <v>84832.8984304167</v>
      </c>
    </row>
    <row r="81" ht="13.5" customHeight="1" spans="1:8">
      <c r="A81" s="2">
        <f t="shared" si="0"/>
        <v>71</v>
      </c>
      <c r="B81" s="21">
        <f t="shared" si="1"/>
        <v>41974</v>
      </c>
      <c r="C81" s="24">
        <f t="shared" si="2"/>
        <v>435377.158813773</v>
      </c>
      <c r="D81" s="24">
        <f t="shared" si="3"/>
        <v>2135.08199452348</v>
      </c>
      <c r="E81" s="24">
        <f t="shared" si="4"/>
        <v>1010.3576675879</v>
      </c>
      <c r="F81" s="24">
        <f t="shared" si="5"/>
        <v>1124.72432693558</v>
      </c>
      <c r="G81" s="24">
        <f t="shared" si="6"/>
        <v>434366.801146185</v>
      </c>
      <c r="H81" s="24">
        <f>IF(ROUND(G80,1)&lt;&gt;0,SUM($F$11:$F81),"")</f>
        <v>85957.6227573523</v>
      </c>
    </row>
    <row r="82" ht="13.5" customHeight="1" spans="1:8">
      <c r="A82" s="2">
        <f t="shared" si="0"/>
        <v>72</v>
      </c>
      <c r="B82" s="21">
        <f t="shared" si="1"/>
        <v>42005</v>
      </c>
      <c r="C82" s="24">
        <f t="shared" si="2"/>
        <v>434366.801146185</v>
      </c>
      <c r="D82" s="24">
        <f t="shared" si="3"/>
        <v>2135.08199452348</v>
      </c>
      <c r="E82" s="24">
        <f t="shared" si="4"/>
        <v>1012.96775822917</v>
      </c>
      <c r="F82" s="24">
        <f t="shared" si="5"/>
        <v>1122.11423629431</v>
      </c>
      <c r="G82" s="24">
        <f t="shared" si="6"/>
        <v>433353.833387956</v>
      </c>
      <c r="H82" s="24">
        <f>IF(ROUND(G81,1)&lt;&gt;0,SUM($F$11:$F82),"")</f>
        <v>87079.7369936466</v>
      </c>
    </row>
    <row r="83" ht="13.5" customHeight="1" spans="1:8">
      <c r="A83" s="2">
        <f t="shared" si="0"/>
        <v>73</v>
      </c>
      <c r="B83" s="21">
        <f t="shared" si="1"/>
        <v>42036</v>
      </c>
      <c r="C83" s="24">
        <f t="shared" si="2"/>
        <v>433353.833387956</v>
      </c>
      <c r="D83" s="24">
        <f t="shared" si="3"/>
        <v>2135.08199452348</v>
      </c>
      <c r="E83" s="24">
        <f t="shared" si="4"/>
        <v>1015.5845916046</v>
      </c>
      <c r="F83" s="24">
        <f t="shared" si="5"/>
        <v>1119.49740291889</v>
      </c>
      <c r="G83" s="24">
        <f t="shared" si="6"/>
        <v>432338.248796351</v>
      </c>
      <c r="H83" s="24">
        <f>IF(ROUND(G82,1)&lt;&gt;0,SUM($F$11:$F83),"")</f>
        <v>88199.2343965655</v>
      </c>
    </row>
    <row r="84" ht="13.5" customHeight="1" spans="1:8">
      <c r="A84" s="2">
        <f t="shared" si="0"/>
        <v>74</v>
      </c>
      <c r="B84" s="21">
        <f t="shared" si="1"/>
        <v>42064</v>
      </c>
      <c r="C84" s="24">
        <f t="shared" si="2"/>
        <v>432338.248796351</v>
      </c>
      <c r="D84" s="24">
        <f t="shared" si="3"/>
        <v>2135.08199452348</v>
      </c>
      <c r="E84" s="24">
        <f t="shared" si="4"/>
        <v>1018.20818513291</v>
      </c>
      <c r="F84" s="24">
        <f t="shared" si="5"/>
        <v>1116.87380939057</v>
      </c>
      <c r="G84" s="24">
        <f t="shared" si="6"/>
        <v>431320.040611218</v>
      </c>
      <c r="H84" s="24">
        <f>IF(ROUND(G83,1)&lt;&gt;0,SUM($F$11:$F84),"")</f>
        <v>89316.1082059561</v>
      </c>
    </row>
    <row r="85" ht="13.5" customHeight="1" spans="1:8">
      <c r="A85" s="2">
        <f t="shared" si="0"/>
        <v>75</v>
      </c>
      <c r="B85" s="21">
        <f t="shared" si="1"/>
        <v>42095</v>
      </c>
      <c r="C85" s="24">
        <f t="shared" si="2"/>
        <v>431320.040611218</v>
      </c>
      <c r="D85" s="24">
        <f t="shared" si="3"/>
        <v>2135.08199452348</v>
      </c>
      <c r="E85" s="24">
        <f t="shared" si="4"/>
        <v>1020.83855627783</v>
      </c>
      <c r="F85" s="24">
        <f t="shared" si="5"/>
        <v>1114.24343824565</v>
      </c>
      <c r="G85" s="24">
        <f t="shared" si="6"/>
        <v>430299.202054941</v>
      </c>
      <c r="H85" s="24">
        <f>IF(ROUND(G84,1)&lt;&gt;0,SUM($F$11:$F85),"")</f>
        <v>90430.3516442017</v>
      </c>
    </row>
    <row r="86" ht="13.5" customHeight="1" spans="1:8">
      <c r="A86" s="2">
        <f t="shared" si="0"/>
        <v>76</v>
      </c>
      <c r="B86" s="21">
        <f t="shared" si="1"/>
        <v>42125</v>
      </c>
      <c r="C86" s="24">
        <f t="shared" si="2"/>
        <v>430299.202054941</v>
      </c>
      <c r="D86" s="24">
        <f t="shared" si="3"/>
        <v>2135.08199452348</v>
      </c>
      <c r="E86" s="24">
        <f t="shared" si="4"/>
        <v>1023.47572254822</v>
      </c>
      <c r="F86" s="24">
        <f t="shared" si="5"/>
        <v>1111.60627197526</v>
      </c>
      <c r="G86" s="24">
        <f t="shared" si="6"/>
        <v>429275.726332392</v>
      </c>
      <c r="H86" s="24">
        <f>IF(ROUND(G85,1)&lt;&gt;0,SUM($F$11:$F86),"")</f>
        <v>91541.957916177</v>
      </c>
    </row>
    <row r="87" ht="13.5" customHeight="1" spans="1:8">
      <c r="A87" s="2">
        <f t="shared" si="0"/>
        <v>77</v>
      </c>
      <c r="B87" s="21">
        <f t="shared" si="1"/>
        <v>42156</v>
      </c>
      <c r="C87" s="24">
        <f t="shared" si="2"/>
        <v>429275.726332392</v>
      </c>
      <c r="D87" s="24">
        <f t="shared" si="3"/>
        <v>2135.08199452348</v>
      </c>
      <c r="E87" s="24">
        <f t="shared" si="4"/>
        <v>1026.11970149814</v>
      </c>
      <c r="F87" s="24">
        <f t="shared" si="5"/>
        <v>1108.96229302535</v>
      </c>
      <c r="G87" s="24">
        <f t="shared" si="6"/>
        <v>428249.606630894</v>
      </c>
      <c r="H87" s="24">
        <f>IF(ROUND(G86,1)&lt;&gt;0,SUM($F$11:$F87),"")</f>
        <v>92650.9202092023</v>
      </c>
    </row>
    <row r="88" ht="13.5" customHeight="1" spans="1:8">
      <c r="A88" s="2">
        <f t="shared" si="0"/>
        <v>78</v>
      </c>
      <c r="B88" s="21">
        <f t="shared" si="1"/>
        <v>42186</v>
      </c>
      <c r="C88" s="24">
        <f t="shared" si="2"/>
        <v>428249.606630894</v>
      </c>
      <c r="D88" s="24">
        <f t="shared" si="3"/>
        <v>2135.08199452348</v>
      </c>
      <c r="E88" s="24">
        <f t="shared" si="4"/>
        <v>1028.77051072701</v>
      </c>
      <c r="F88" s="24">
        <f t="shared" si="5"/>
        <v>1106.31148379648</v>
      </c>
      <c r="G88" s="24">
        <f t="shared" si="6"/>
        <v>427220.836120167</v>
      </c>
      <c r="H88" s="24">
        <f>IF(ROUND(G87,1)&lt;&gt;0,SUM($F$11:$F88),"")</f>
        <v>93757.2316929988</v>
      </c>
    </row>
    <row r="89" ht="13.5" customHeight="1" spans="1:8">
      <c r="A89" s="2">
        <f t="shared" si="0"/>
        <v>79</v>
      </c>
      <c r="B89" s="21">
        <f t="shared" si="1"/>
        <v>42217</v>
      </c>
      <c r="C89" s="24">
        <f t="shared" si="2"/>
        <v>427220.836120167</v>
      </c>
      <c r="D89" s="24">
        <f t="shared" si="3"/>
        <v>2135.08199452348</v>
      </c>
      <c r="E89" s="24">
        <f t="shared" si="4"/>
        <v>1031.42816787972</v>
      </c>
      <c r="F89" s="24">
        <f t="shared" si="5"/>
        <v>1103.65382664377</v>
      </c>
      <c r="G89" s="24">
        <f t="shared" si="6"/>
        <v>426189.407952288</v>
      </c>
      <c r="H89" s="24">
        <f>IF(ROUND(G88,1)&lt;&gt;0,SUM($F$11:$F89),"")</f>
        <v>94860.8855196426</v>
      </c>
    </row>
    <row r="90" ht="13.5" customHeight="1" spans="1:8">
      <c r="A90" s="2">
        <f t="shared" si="0"/>
        <v>80</v>
      </c>
      <c r="B90" s="21">
        <f t="shared" si="1"/>
        <v>42248</v>
      </c>
      <c r="C90" s="24">
        <f t="shared" si="2"/>
        <v>426189.407952288</v>
      </c>
      <c r="D90" s="24">
        <f t="shared" si="3"/>
        <v>2135.08199452348</v>
      </c>
      <c r="E90" s="24">
        <f t="shared" si="4"/>
        <v>1034.09269064674</v>
      </c>
      <c r="F90" s="24">
        <f t="shared" si="5"/>
        <v>1100.98930387674</v>
      </c>
      <c r="G90" s="24">
        <f t="shared" si="6"/>
        <v>425155.315261641</v>
      </c>
      <c r="H90" s="24">
        <f>IF(ROUND(G89,1)&lt;&gt;0,SUM($F$11:$F90),"")</f>
        <v>95961.8748235193</v>
      </c>
    </row>
    <row r="91" ht="13.5" customHeight="1" spans="1:8">
      <c r="A91" s="2">
        <f t="shared" si="0"/>
        <v>81</v>
      </c>
      <c r="B91" s="21">
        <f t="shared" si="1"/>
        <v>42278</v>
      </c>
      <c r="C91" s="24">
        <f t="shared" si="2"/>
        <v>425155.315261641</v>
      </c>
      <c r="D91" s="24">
        <f t="shared" si="3"/>
        <v>2135.08199452348</v>
      </c>
      <c r="E91" s="24">
        <f t="shared" si="4"/>
        <v>1036.76409676424</v>
      </c>
      <c r="F91" s="24">
        <f t="shared" si="5"/>
        <v>1098.31789775924</v>
      </c>
      <c r="G91" s="24">
        <f t="shared" si="6"/>
        <v>424118.551164876</v>
      </c>
      <c r="H91" s="24">
        <f>IF(ROUND(G90,1)&lt;&gt;0,SUM($F$11:$F91),"")</f>
        <v>97060.1927212786</v>
      </c>
    </row>
    <row r="92" ht="13.5" customHeight="1" spans="1:8">
      <c r="A92" s="2">
        <f t="shared" si="0"/>
        <v>82</v>
      </c>
      <c r="B92" s="21">
        <f t="shared" si="1"/>
        <v>42309</v>
      </c>
      <c r="C92" s="24">
        <f t="shared" si="2"/>
        <v>424118.551164876</v>
      </c>
      <c r="D92" s="24">
        <f t="shared" si="3"/>
        <v>2135.08199452348</v>
      </c>
      <c r="E92" s="24">
        <f t="shared" si="4"/>
        <v>1039.44240401422</v>
      </c>
      <c r="F92" s="24">
        <f t="shared" si="5"/>
        <v>1095.63959050926</v>
      </c>
      <c r="G92" s="24">
        <f t="shared" si="6"/>
        <v>423079.108760862</v>
      </c>
      <c r="H92" s="24">
        <f>IF(ROUND(G91,1)&lt;&gt;0,SUM($F$11:$F92),"")</f>
        <v>98155.8323117878</v>
      </c>
    </row>
    <row r="93" ht="13.5" customHeight="1" spans="1:8">
      <c r="A93" s="2">
        <f t="shared" si="0"/>
        <v>83</v>
      </c>
      <c r="B93" s="21">
        <f t="shared" si="1"/>
        <v>42339</v>
      </c>
      <c r="C93" s="24">
        <f t="shared" si="2"/>
        <v>423079.108760862</v>
      </c>
      <c r="D93" s="24">
        <f t="shared" si="3"/>
        <v>2135.08199452348</v>
      </c>
      <c r="E93" s="24">
        <f t="shared" si="4"/>
        <v>1042.12763022459</v>
      </c>
      <c r="F93" s="24">
        <f t="shared" si="5"/>
        <v>1092.95436429889</v>
      </c>
      <c r="G93" s="24">
        <f t="shared" si="6"/>
        <v>422036.981130638</v>
      </c>
      <c r="H93" s="24">
        <f>IF(ROUND(G92,1)&lt;&gt;0,SUM($F$11:$F93),"")</f>
        <v>99248.7866760867</v>
      </c>
    </row>
    <row r="94" ht="13.5" customHeight="1" spans="1:8">
      <c r="A94" s="2">
        <f t="shared" si="0"/>
        <v>84</v>
      </c>
      <c r="B94" s="21">
        <f t="shared" si="1"/>
        <v>42370</v>
      </c>
      <c r="C94" s="24">
        <f t="shared" si="2"/>
        <v>422036.981130638</v>
      </c>
      <c r="D94" s="24">
        <f t="shared" si="3"/>
        <v>2135.08199452348</v>
      </c>
      <c r="E94" s="24">
        <f t="shared" si="4"/>
        <v>1044.81979326934</v>
      </c>
      <c r="F94" s="24">
        <f t="shared" si="5"/>
        <v>1090.26220125415</v>
      </c>
      <c r="G94" s="24">
        <f t="shared" si="6"/>
        <v>420992.161337368</v>
      </c>
      <c r="H94" s="24">
        <f>IF(ROUND(G93,1)&lt;&gt;0,SUM($F$11:$F94),"")</f>
        <v>100339.048877341</v>
      </c>
    </row>
    <row r="95" ht="13.5" customHeight="1" spans="1:8">
      <c r="A95" s="2">
        <f t="shared" si="0"/>
        <v>85</v>
      </c>
      <c r="B95" s="21">
        <f t="shared" si="1"/>
        <v>42401</v>
      </c>
      <c r="C95" s="24">
        <f t="shared" si="2"/>
        <v>420992.161337368</v>
      </c>
      <c r="D95" s="24">
        <f t="shared" si="3"/>
        <v>2135.08199452348</v>
      </c>
      <c r="E95" s="24">
        <f t="shared" si="4"/>
        <v>1047.51891106861</v>
      </c>
      <c r="F95" s="24">
        <f t="shared" si="5"/>
        <v>1087.56308345487</v>
      </c>
      <c r="G95" s="24">
        <f t="shared" si="6"/>
        <v>419944.6424263</v>
      </c>
      <c r="H95" s="24">
        <f>IF(ROUND(G94,1)&lt;&gt;0,SUM($F$11:$F95),"")</f>
        <v>101426.611960796</v>
      </c>
    </row>
    <row r="96" ht="13.5" customHeight="1" spans="1:8">
      <c r="A96" s="2">
        <f t="shared" si="0"/>
        <v>86</v>
      </c>
      <c r="B96" s="21">
        <f t="shared" si="1"/>
        <v>42430</v>
      </c>
      <c r="C96" s="24">
        <f t="shared" si="2"/>
        <v>419944.6424263</v>
      </c>
      <c r="D96" s="24">
        <f t="shared" si="3"/>
        <v>2135.08199452348</v>
      </c>
      <c r="E96" s="24">
        <f t="shared" si="4"/>
        <v>1050.22500158887</v>
      </c>
      <c r="F96" s="24">
        <f t="shared" si="5"/>
        <v>1084.85699293461</v>
      </c>
      <c r="G96" s="24">
        <f t="shared" si="6"/>
        <v>418894.417424711</v>
      </c>
      <c r="H96" s="24">
        <f>IF(ROUND(G95,1)&lt;&gt;0,SUM($F$11:$F96),"")</f>
        <v>102511.46895373</v>
      </c>
    </row>
    <row r="97" ht="13.5" customHeight="1" spans="1:8">
      <c r="A97" s="2">
        <f t="shared" si="0"/>
        <v>87</v>
      </c>
      <c r="B97" s="21">
        <f t="shared" si="1"/>
        <v>42461</v>
      </c>
      <c r="C97" s="24">
        <f t="shared" si="2"/>
        <v>418894.417424711</v>
      </c>
      <c r="D97" s="24">
        <f t="shared" si="3"/>
        <v>2135.08199452348</v>
      </c>
      <c r="E97" s="24">
        <f t="shared" si="4"/>
        <v>1052.93808284298</v>
      </c>
      <c r="F97" s="24">
        <f t="shared" si="5"/>
        <v>1082.1439116805</v>
      </c>
      <c r="G97" s="24">
        <f t="shared" si="6"/>
        <v>417841.479341868</v>
      </c>
      <c r="H97" s="24">
        <f>IF(ROUND(G96,1)&lt;&gt;0,SUM($F$11:$F97),"")</f>
        <v>103593.612865411</v>
      </c>
    </row>
    <row r="98" ht="13.5" customHeight="1" spans="1:8">
      <c r="A98" s="2">
        <f t="shared" si="0"/>
        <v>88</v>
      </c>
      <c r="B98" s="21">
        <f t="shared" si="1"/>
        <v>42491</v>
      </c>
      <c r="C98" s="24">
        <f t="shared" si="2"/>
        <v>417841.479341868</v>
      </c>
      <c r="D98" s="24">
        <f t="shared" si="3"/>
        <v>2135.08199452348</v>
      </c>
      <c r="E98" s="24">
        <f t="shared" si="4"/>
        <v>1055.65817289032</v>
      </c>
      <c r="F98" s="24">
        <f t="shared" si="5"/>
        <v>1079.42382163316</v>
      </c>
      <c r="G98" s="24">
        <f t="shared" si="6"/>
        <v>416785.821168978</v>
      </c>
      <c r="H98" s="24">
        <f>IF(ROUND(G97,1)&lt;&gt;0,SUM($F$11:$F98),"")</f>
        <v>104673.036687044</v>
      </c>
    </row>
    <row r="99" ht="13.5" customHeight="1" spans="1:8">
      <c r="A99" s="2">
        <f t="shared" si="0"/>
        <v>89</v>
      </c>
      <c r="B99" s="21">
        <f t="shared" si="1"/>
        <v>42522</v>
      </c>
      <c r="C99" s="24">
        <f t="shared" si="2"/>
        <v>416785.821168978</v>
      </c>
      <c r="D99" s="24">
        <f t="shared" si="3"/>
        <v>2135.08199452348</v>
      </c>
      <c r="E99" s="24">
        <f t="shared" si="4"/>
        <v>1058.38528983696</v>
      </c>
      <c r="F99" s="24">
        <f t="shared" si="5"/>
        <v>1076.69670468653</v>
      </c>
      <c r="G99" s="24">
        <f t="shared" si="6"/>
        <v>415727.435879141</v>
      </c>
      <c r="H99" s="24">
        <f>IF(ROUND(G98,1)&lt;&gt;0,SUM($F$11:$F99),"")</f>
        <v>105749.733391731</v>
      </c>
    </row>
    <row r="100" ht="13.5" customHeight="1" spans="1:8">
      <c r="A100" s="2">
        <f t="shared" si="0"/>
        <v>90</v>
      </c>
      <c r="B100" s="21">
        <f t="shared" si="1"/>
        <v>42552</v>
      </c>
      <c r="C100" s="24">
        <f t="shared" si="2"/>
        <v>415727.435879141</v>
      </c>
      <c r="D100" s="24">
        <f t="shared" si="3"/>
        <v>2135.08199452348</v>
      </c>
      <c r="E100" s="24">
        <f t="shared" si="4"/>
        <v>1061.1194518357</v>
      </c>
      <c r="F100" s="24">
        <f t="shared" si="5"/>
        <v>1073.96254268778</v>
      </c>
      <c r="G100" s="24">
        <f t="shared" si="6"/>
        <v>414666.316427305</v>
      </c>
      <c r="H100" s="24">
        <f>IF(ROUND(G99,1)&lt;&gt;0,SUM($F$11:$F100),"")</f>
        <v>106823.695934418</v>
      </c>
    </row>
    <row r="101" ht="13.5" customHeight="1" spans="1:8">
      <c r="A101" s="2">
        <f t="shared" si="0"/>
        <v>91</v>
      </c>
      <c r="B101" s="21">
        <f t="shared" si="1"/>
        <v>42583</v>
      </c>
      <c r="C101" s="24">
        <f t="shared" si="2"/>
        <v>414666.316427305</v>
      </c>
      <c r="D101" s="24">
        <f t="shared" si="3"/>
        <v>2135.08199452348</v>
      </c>
      <c r="E101" s="24">
        <f t="shared" si="4"/>
        <v>1063.86067708628</v>
      </c>
      <c r="F101" s="24">
        <f t="shared" si="5"/>
        <v>1071.2213174372</v>
      </c>
      <c r="G101" s="24">
        <f t="shared" si="6"/>
        <v>413602.455750219</v>
      </c>
      <c r="H101" s="24">
        <f>IF(ROUND(G100,1)&lt;&gt;0,SUM($F$11:$F101),"")</f>
        <v>107894.917251856</v>
      </c>
    </row>
    <row r="102" ht="13.5" customHeight="1" spans="1:8">
      <c r="A102" s="2">
        <f t="shared" si="0"/>
        <v>92</v>
      </c>
      <c r="B102" s="21">
        <f t="shared" si="1"/>
        <v>42614</v>
      </c>
      <c r="C102" s="24">
        <f t="shared" si="2"/>
        <v>413602.455750219</v>
      </c>
      <c r="D102" s="24">
        <f t="shared" si="3"/>
        <v>2135.08199452348</v>
      </c>
      <c r="E102" s="24">
        <f t="shared" si="4"/>
        <v>1066.60898383542</v>
      </c>
      <c r="F102" s="24">
        <f t="shared" si="5"/>
        <v>1068.47301068806</v>
      </c>
      <c r="G102" s="24">
        <f t="shared" si="6"/>
        <v>412535.846766383</v>
      </c>
      <c r="H102" s="24">
        <f>IF(ROUND(G101,1)&lt;&gt;0,SUM($F$11:$F102),"")</f>
        <v>108963.390262544</v>
      </c>
    </row>
    <row r="103" ht="13.5" customHeight="1" spans="1:8">
      <c r="A103" s="2">
        <f t="shared" si="0"/>
        <v>93</v>
      </c>
      <c r="B103" s="21">
        <f t="shared" si="1"/>
        <v>42644</v>
      </c>
      <c r="C103" s="24">
        <f t="shared" si="2"/>
        <v>412535.846766383</v>
      </c>
      <c r="D103" s="24">
        <f t="shared" si="3"/>
        <v>2135.08199452348</v>
      </c>
      <c r="E103" s="24">
        <f t="shared" si="4"/>
        <v>1069.36439037699</v>
      </c>
      <c r="F103" s="24">
        <f t="shared" si="5"/>
        <v>1065.71760414649</v>
      </c>
      <c r="G103" s="24">
        <f t="shared" si="6"/>
        <v>411466.482376006</v>
      </c>
      <c r="H103" s="24">
        <f>IF(ROUND(G102,1)&lt;&gt;0,SUM($F$11:$F103),"")</f>
        <v>110029.10786669</v>
      </c>
    </row>
    <row r="104" ht="13.5" customHeight="1" spans="1:8">
      <c r="A104" s="2">
        <f t="shared" si="0"/>
        <v>94</v>
      </c>
      <c r="B104" s="21">
        <f t="shared" si="1"/>
        <v>42675</v>
      </c>
      <c r="C104" s="24">
        <f t="shared" si="2"/>
        <v>411466.482376006</v>
      </c>
      <c r="D104" s="24">
        <f t="shared" si="3"/>
        <v>2135.08199452348</v>
      </c>
      <c r="E104" s="24">
        <f t="shared" si="4"/>
        <v>1072.12691505213</v>
      </c>
      <c r="F104" s="24">
        <f t="shared" si="5"/>
        <v>1062.95507947135</v>
      </c>
      <c r="G104" s="24">
        <f t="shared" si="6"/>
        <v>410394.355460954</v>
      </c>
      <c r="H104" s="24">
        <f>IF(ROUND(G103,1)&lt;&gt;0,SUM($F$11:$F104),"")</f>
        <v>111092.062946161</v>
      </c>
    </row>
    <row r="105" ht="13.5" customHeight="1" spans="1:8">
      <c r="A105" s="2">
        <f t="shared" si="0"/>
        <v>95</v>
      </c>
      <c r="B105" s="21">
        <f t="shared" si="1"/>
        <v>42705</v>
      </c>
      <c r="C105" s="24">
        <f t="shared" si="2"/>
        <v>410394.355460954</v>
      </c>
      <c r="D105" s="24">
        <f t="shared" si="3"/>
        <v>2135.08199452348</v>
      </c>
      <c r="E105" s="24">
        <f t="shared" si="4"/>
        <v>1074.89657624935</v>
      </c>
      <c r="F105" s="24">
        <f t="shared" si="5"/>
        <v>1060.18541827413</v>
      </c>
      <c r="G105" s="24">
        <f t="shared" si="6"/>
        <v>409319.458884705</v>
      </c>
      <c r="H105" s="24">
        <f>IF(ROUND(G104,1)&lt;&gt;0,SUM($F$11:$F105),"")</f>
        <v>112152.248364436</v>
      </c>
    </row>
    <row r="106" ht="13.5" customHeight="1" spans="1:8">
      <c r="A106" s="2">
        <f t="shared" si="0"/>
        <v>96</v>
      </c>
      <c r="B106" s="21">
        <f t="shared" si="1"/>
        <v>42736</v>
      </c>
      <c r="C106" s="24">
        <f t="shared" si="2"/>
        <v>409319.458884705</v>
      </c>
      <c r="D106" s="24">
        <f t="shared" si="3"/>
        <v>2135.08199452348</v>
      </c>
      <c r="E106" s="24">
        <f t="shared" si="4"/>
        <v>1077.67339240466</v>
      </c>
      <c r="F106" s="24">
        <f t="shared" si="5"/>
        <v>1057.40860211882</v>
      </c>
      <c r="G106" s="24">
        <f t="shared" si="6"/>
        <v>408241.7854923</v>
      </c>
      <c r="H106" s="24">
        <f>IF(ROUND(G105,1)&lt;&gt;0,SUM($F$11:$F106),"")</f>
        <v>113209.656966554</v>
      </c>
    </row>
    <row r="107" ht="13.5" customHeight="1" spans="1:8">
      <c r="A107" s="2">
        <f t="shared" si="0"/>
        <v>97</v>
      </c>
      <c r="B107" s="21">
        <f t="shared" si="1"/>
        <v>42767</v>
      </c>
      <c r="C107" s="24">
        <f t="shared" si="2"/>
        <v>408241.7854923</v>
      </c>
      <c r="D107" s="24">
        <f t="shared" si="3"/>
        <v>2135.08199452348</v>
      </c>
      <c r="E107" s="24">
        <f t="shared" si="4"/>
        <v>1080.45738200171</v>
      </c>
      <c r="F107" s="24">
        <f t="shared" si="5"/>
        <v>1054.62461252178</v>
      </c>
      <c r="G107" s="24">
        <f t="shared" si="6"/>
        <v>407161.328110298</v>
      </c>
      <c r="H107" s="24">
        <f>IF(ROUND(G106,1)&lt;&gt;0,SUM($F$11:$F107),"")</f>
        <v>114264.281579076</v>
      </c>
    </row>
    <row r="108" ht="13.5" customHeight="1" spans="1:8">
      <c r="A108" s="2">
        <f t="shared" si="0"/>
        <v>98</v>
      </c>
      <c r="B108" s="21">
        <f t="shared" si="1"/>
        <v>42795</v>
      </c>
      <c r="C108" s="24">
        <f t="shared" si="2"/>
        <v>407161.328110298</v>
      </c>
      <c r="D108" s="24">
        <f t="shared" si="3"/>
        <v>2135.08199452348</v>
      </c>
      <c r="E108" s="24">
        <f t="shared" si="4"/>
        <v>1083.24856357188</v>
      </c>
      <c r="F108" s="24">
        <f t="shared" si="5"/>
        <v>1051.8334309516</v>
      </c>
      <c r="G108" s="24">
        <f t="shared" si="6"/>
        <v>406078.079546726</v>
      </c>
      <c r="H108" s="24">
        <f>IF(ROUND(G107,1)&lt;&gt;0,SUM($F$11:$F108),"")</f>
        <v>115316.115010028</v>
      </c>
    </row>
    <row r="109" ht="13.5" customHeight="1" spans="1:8">
      <c r="A109" s="2">
        <f t="shared" si="0"/>
        <v>99</v>
      </c>
      <c r="B109" s="21">
        <f t="shared" si="1"/>
        <v>42826</v>
      </c>
      <c r="C109" s="24">
        <f t="shared" si="2"/>
        <v>406078.079546726</v>
      </c>
      <c r="D109" s="24">
        <f t="shared" si="3"/>
        <v>2135.08199452348</v>
      </c>
      <c r="E109" s="24">
        <f t="shared" si="4"/>
        <v>1086.04695569444</v>
      </c>
      <c r="F109" s="24">
        <f t="shared" si="5"/>
        <v>1049.03503882904</v>
      </c>
      <c r="G109" s="24">
        <f t="shared" si="6"/>
        <v>404992.032591032</v>
      </c>
      <c r="H109" s="24">
        <f>IF(ROUND(G108,1)&lt;&gt;0,SUM($F$11:$F109),"")</f>
        <v>116365.150048857</v>
      </c>
    </row>
    <row r="110" ht="13.5" customHeight="1" spans="1:8">
      <c r="A110" s="2">
        <f t="shared" si="0"/>
        <v>100</v>
      </c>
      <c r="B110" s="21">
        <f t="shared" si="1"/>
        <v>42856</v>
      </c>
      <c r="C110" s="24">
        <f t="shared" si="2"/>
        <v>404992.032591032</v>
      </c>
      <c r="D110" s="24">
        <f t="shared" si="3"/>
        <v>2135.08199452348</v>
      </c>
      <c r="E110" s="24">
        <f t="shared" si="4"/>
        <v>1088.85257699665</v>
      </c>
      <c r="F110" s="24">
        <f t="shared" si="5"/>
        <v>1046.22941752683</v>
      </c>
      <c r="G110" s="24">
        <f t="shared" si="6"/>
        <v>403903.180014035</v>
      </c>
      <c r="H110" s="24">
        <f>IF(ROUND(G109,1)&lt;&gt;0,SUM($F$11:$F110),"")</f>
        <v>117411.379466384</v>
      </c>
    </row>
    <row r="111" ht="13.5" customHeight="1" spans="1:8">
      <c r="A111" s="2">
        <f t="shared" si="0"/>
        <v>101</v>
      </c>
      <c r="B111" s="21">
        <f t="shared" si="1"/>
        <v>42887</v>
      </c>
      <c r="C111" s="24">
        <f t="shared" si="2"/>
        <v>403903.180014035</v>
      </c>
      <c r="D111" s="24">
        <f t="shared" si="3"/>
        <v>2135.08199452348</v>
      </c>
      <c r="E111" s="24">
        <f t="shared" si="4"/>
        <v>1091.66544615389</v>
      </c>
      <c r="F111" s="24">
        <f t="shared" si="5"/>
        <v>1043.41654836959</v>
      </c>
      <c r="G111" s="24">
        <f t="shared" si="6"/>
        <v>402811.514567881</v>
      </c>
      <c r="H111" s="24">
        <f>IF(ROUND(G110,1)&lt;&gt;0,SUM($F$11:$F111),"")</f>
        <v>118454.796014753</v>
      </c>
    </row>
    <row r="112" ht="13.5" customHeight="1" spans="1:8">
      <c r="A112" s="2">
        <f t="shared" si="0"/>
        <v>102</v>
      </c>
      <c r="B112" s="21">
        <f t="shared" si="1"/>
        <v>42917</v>
      </c>
      <c r="C112" s="24">
        <f t="shared" si="2"/>
        <v>402811.514567881</v>
      </c>
      <c r="D112" s="24">
        <f t="shared" si="3"/>
        <v>2135.08199452348</v>
      </c>
      <c r="E112" s="24">
        <f t="shared" si="4"/>
        <v>1094.48558188979</v>
      </c>
      <c r="F112" s="24">
        <f t="shared" si="5"/>
        <v>1040.59641263369</v>
      </c>
      <c r="G112" s="24">
        <f t="shared" si="6"/>
        <v>401717.028985992</v>
      </c>
      <c r="H112" s="24">
        <f>IF(ROUND(G111,1)&lt;&gt;0,SUM($F$11:$F112),"")</f>
        <v>119495.392427387</v>
      </c>
    </row>
    <row r="113" ht="13.5" customHeight="1" spans="1:8">
      <c r="A113" s="2">
        <f t="shared" si="0"/>
        <v>103</v>
      </c>
      <c r="B113" s="21">
        <f t="shared" si="1"/>
        <v>42948</v>
      </c>
      <c r="C113" s="24">
        <f t="shared" si="2"/>
        <v>401717.028985992</v>
      </c>
      <c r="D113" s="24">
        <f t="shared" si="3"/>
        <v>2135.08199452348</v>
      </c>
      <c r="E113" s="24">
        <f t="shared" si="4"/>
        <v>1097.31300297634</v>
      </c>
      <c r="F113" s="24">
        <f t="shared" si="5"/>
        <v>1037.76899154715</v>
      </c>
      <c r="G113" s="24">
        <f t="shared" si="6"/>
        <v>400619.715983015</v>
      </c>
      <c r="H113" s="24">
        <f>IF(ROUND(G112,1)&lt;&gt;0,SUM($F$11:$F113),"")</f>
        <v>120533.161418934</v>
      </c>
    </row>
    <row r="114" ht="13.5" customHeight="1" spans="1:8">
      <c r="A114" s="2">
        <f t="shared" si="0"/>
        <v>104</v>
      </c>
      <c r="B114" s="21">
        <f t="shared" si="1"/>
        <v>42979</v>
      </c>
      <c r="C114" s="24">
        <f t="shared" si="2"/>
        <v>400619.715983015</v>
      </c>
      <c r="D114" s="24">
        <f t="shared" si="3"/>
        <v>2135.08199452348</v>
      </c>
      <c r="E114" s="24">
        <f t="shared" si="4"/>
        <v>1100.14772823403</v>
      </c>
      <c r="F114" s="24">
        <f t="shared" si="5"/>
        <v>1034.93426628946</v>
      </c>
      <c r="G114" s="24">
        <f t="shared" si="6"/>
        <v>399519.568254781</v>
      </c>
      <c r="H114" s="24">
        <f>IF(ROUND(G113,1)&lt;&gt;0,SUM($F$11:$F114),"")</f>
        <v>121568.095685224</v>
      </c>
    </row>
    <row r="115" ht="13.5" customHeight="1" spans="1:8">
      <c r="A115" s="2">
        <f t="shared" si="0"/>
        <v>105</v>
      </c>
      <c r="B115" s="21">
        <f t="shared" si="1"/>
        <v>43009</v>
      </c>
      <c r="C115" s="24">
        <f t="shared" si="2"/>
        <v>399519.568254781</v>
      </c>
      <c r="D115" s="24">
        <f t="shared" si="3"/>
        <v>2135.08199452348</v>
      </c>
      <c r="E115" s="24">
        <f t="shared" si="4"/>
        <v>1102.98977653196</v>
      </c>
      <c r="F115" s="24">
        <f t="shared" si="5"/>
        <v>1032.09221799152</v>
      </c>
      <c r="G115" s="24">
        <f t="shared" si="6"/>
        <v>398416.578478249</v>
      </c>
      <c r="H115" s="24">
        <f>IF(ROUND(G114,1)&lt;&gt;0,SUM($F$11:$F115),"")</f>
        <v>122600.187903215</v>
      </c>
    </row>
    <row r="116" ht="13.5" customHeight="1" spans="1:8">
      <c r="A116" s="2">
        <f t="shared" si="0"/>
        <v>106</v>
      </c>
      <c r="B116" s="21">
        <f t="shared" si="1"/>
        <v>43040</v>
      </c>
      <c r="C116" s="24">
        <f t="shared" si="2"/>
        <v>398416.578478249</v>
      </c>
      <c r="D116" s="24">
        <f t="shared" si="3"/>
        <v>2135.08199452348</v>
      </c>
      <c r="E116" s="24">
        <f t="shared" si="4"/>
        <v>1105.83916678801</v>
      </c>
      <c r="F116" s="24">
        <f t="shared" si="5"/>
        <v>1029.24282773548</v>
      </c>
      <c r="G116" s="24">
        <f t="shared" si="6"/>
        <v>397310.739311461</v>
      </c>
      <c r="H116" s="24">
        <f>IF(ROUND(G115,1)&lt;&gt;0,SUM($F$11:$F116),"")</f>
        <v>123629.430730951</v>
      </c>
    </row>
    <row r="117" ht="13.5" customHeight="1" spans="1:8">
      <c r="A117" s="2">
        <f t="shared" si="0"/>
        <v>107</v>
      </c>
      <c r="B117" s="21">
        <f t="shared" si="1"/>
        <v>43070</v>
      </c>
      <c r="C117" s="24">
        <f t="shared" si="2"/>
        <v>397310.739311461</v>
      </c>
      <c r="D117" s="24">
        <f t="shared" si="3"/>
        <v>2135.08199452348</v>
      </c>
      <c r="E117" s="24">
        <f t="shared" si="4"/>
        <v>1108.69591796887</v>
      </c>
      <c r="F117" s="24">
        <f t="shared" si="5"/>
        <v>1026.38607655461</v>
      </c>
      <c r="G117" s="24">
        <f t="shared" si="6"/>
        <v>396202.043393492</v>
      </c>
      <c r="H117" s="24">
        <f>IF(ROUND(G116,1)&lt;&gt;0,SUM($F$11:$F117),"")</f>
        <v>124655.816807505</v>
      </c>
    </row>
    <row r="118" ht="13.5" customHeight="1" spans="1:8">
      <c r="A118" s="2">
        <f t="shared" si="0"/>
        <v>108</v>
      </c>
      <c r="B118" s="21">
        <f t="shared" si="1"/>
        <v>43101</v>
      </c>
      <c r="C118" s="24">
        <f t="shared" si="2"/>
        <v>396202.043393492</v>
      </c>
      <c r="D118" s="24">
        <f t="shared" si="3"/>
        <v>2135.08199452348</v>
      </c>
      <c r="E118" s="24">
        <f t="shared" si="4"/>
        <v>1111.56004909029</v>
      </c>
      <c r="F118" s="24">
        <f t="shared" si="5"/>
        <v>1023.52194543319</v>
      </c>
      <c r="G118" s="24">
        <f t="shared" si="6"/>
        <v>395090.483344402</v>
      </c>
      <c r="H118" s="24">
        <f>IF(ROUND(G117,1)&lt;&gt;0,SUM($F$11:$F118),"")</f>
        <v>125679.338752938</v>
      </c>
    </row>
    <row r="119" ht="13.5" customHeight="1" spans="1:8">
      <c r="A119" s="2">
        <f t="shared" si="0"/>
        <v>109</v>
      </c>
      <c r="B119" s="21">
        <f t="shared" si="1"/>
        <v>43132</v>
      </c>
      <c r="C119" s="24">
        <f t="shared" si="2"/>
        <v>395090.483344402</v>
      </c>
      <c r="D119" s="24">
        <f t="shared" si="3"/>
        <v>2135.08199452348</v>
      </c>
      <c r="E119" s="24">
        <f t="shared" si="4"/>
        <v>1114.43157921711</v>
      </c>
      <c r="F119" s="24">
        <f t="shared" si="5"/>
        <v>1020.65041530637</v>
      </c>
      <c r="G119" s="24">
        <f t="shared" si="6"/>
        <v>393976.051765185</v>
      </c>
      <c r="H119" s="24">
        <f>IF(ROUND(G118,1)&lt;&gt;0,SUM($F$11:$F119),"")</f>
        <v>126699.989168245</v>
      </c>
    </row>
    <row r="120" ht="13.5" customHeight="1" spans="1:8">
      <c r="A120" s="2">
        <f t="shared" si="0"/>
        <v>110</v>
      </c>
      <c r="B120" s="21">
        <f t="shared" si="1"/>
        <v>43160</v>
      </c>
      <c r="C120" s="24">
        <f t="shared" si="2"/>
        <v>393976.051765185</v>
      </c>
      <c r="D120" s="24">
        <f t="shared" si="3"/>
        <v>2135.08199452348</v>
      </c>
      <c r="E120" s="24">
        <f t="shared" si="4"/>
        <v>1117.31052746342</v>
      </c>
      <c r="F120" s="24">
        <f t="shared" si="5"/>
        <v>1017.77146706006</v>
      </c>
      <c r="G120" s="24">
        <f t="shared" si="6"/>
        <v>392858.741237722</v>
      </c>
      <c r="H120" s="24">
        <f>IF(ROUND(G119,1)&lt;&gt;0,SUM($F$11:$F120),"")</f>
        <v>127717.760635305</v>
      </c>
    </row>
    <row r="121" ht="13.5" customHeight="1" spans="1:8">
      <c r="A121" s="2">
        <f t="shared" si="0"/>
        <v>111</v>
      </c>
      <c r="B121" s="21">
        <f t="shared" si="1"/>
        <v>43191</v>
      </c>
      <c r="C121" s="24">
        <f t="shared" si="2"/>
        <v>392858.741237722</v>
      </c>
      <c r="D121" s="24">
        <f t="shared" si="3"/>
        <v>2135.08199452348</v>
      </c>
      <c r="E121" s="24">
        <f t="shared" si="4"/>
        <v>1120.1969129927</v>
      </c>
      <c r="F121" s="24">
        <f t="shared" si="5"/>
        <v>1014.88508153078</v>
      </c>
      <c r="G121" s="24">
        <f t="shared" si="6"/>
        <v>391738.544324729</v>
      </c>
      <c r="H121" s="24">
        <f>IF(ROUND(G120,1)&lt;&gt;0,SUM($F$11:$F121),"")</f>
        <v>128732.645716836</v>
      </c>
    </row>
    <row r="122" ht="13.5" customHeight="1" spans="1:8">
      <c r="A122" s="2">
        <f t="shared" si="0"/>
        <v>112</v>
      </c>
      <c r="B122" s="21">
        <f t="shared" si="1"/>
        <v>43221</v>
      </c>
      <c r="C122" s="24">
        <f t="shared" si="2"/>
        <v>391738.544324729</v>
      </c>
      <c r="D122" s="24">
        <f t="shared" si="3"/>
        <v>2135.08199452348</v>
      </c>
      <c r="E122" s="24">
        <f t="shared" si="4"/>
        <v>1123.09075501793</v>
      </c>
      <c r="F122" s="24">
        <f t="shared" si="5"/>
        <v>1011.99123950555</v>
      </c>
      <c r="G122" s="24">
        <f t="shared" si="6"/>
        <v>390615.453569711</v>
      </c>
      <c r="H122" s="24">
        <f>IF(ROUND(G121,1)&lt;&gt;0,SUM($F$11:$F122),"")</f>
        <v>129744.636956341</v>
      </c>
    </row>
    <row r="123" ht="13.5" customHeight="1" spans="1:8">
      <c r="A123" s="2">
        <f t="shared" si="0"/>
        <v>113</v>
      </c>
      <c r="B123" s="21">
        <f t="shared" si="1"/>
        <v>43252</v>
      </c>
      <c r="C123" s="24">
        <f t="shared" si="2"/>
        <v>390615.453569711</v>
      </c>
      <c r="D123" s="24">
        <f t="shared" si="3"/>
        <v>2135.08199452348</v>
      </c>
      <c r="E123" s="24">
        <f t="shared" si="4"/>
        <v>1125.99207280173</v>
      </c>
      <c r="F123" s="24">
        <f t="shared" si="5"/>
        <v>1009.08992172175</v>
      </c>
      <c r="G123" s="24">
        <f t="shared" si="6"/>
        <v>389489.461496909</v>
      </c>
      <c r="H123" s="24">
        <f>IF(ROUND(G122,1)&lt;&gt;0,SUM($F$11:$F123),"")</f>
        <v>130753.726878063</v>
      </c>
    </row>
    <row r="124" ht="13.5" customHeight="1" spans="1:8">
      <c r="A124" s="2">
        <f t="shared" si="0"/>
        <v>114</v>
      </c>
      <c r="B124" s="21">
        <f t="shared" si="1"/>
        <v>43282</v>
      </c>
      <c r="C124" s="24">
        <f t="shared" si="2"/>
        <v>389489.461496909</v>
      </c>
      <c r="D124" s="24">
        <f t="shared" si="3"/>
        <v>2135.08199452348</v>
      </c>
      <c r="E124" s="24">
        <f t="shared" si="4"/>
        <v>1128.90088565647</v>
      </c>
      <c r="F124" s="24">
        <f t="shared" si="5"/>
        <v>1006.18110886702</v>
      </c>
      <c r="G124" s="24">
        <f t="shared" si="6"/>
        <v>388360.560611253</v>
      </c>
      <c r="H124" s="24">
        <f>IF(ROUND(G123,1)&lt;&gt;0,SUM($F$11:$F124),"")</f>
        <v>131759.90798693</v>
      </c>
    </row>
    <row r="125" ht="13.5" customHeight="1" spans="1:8">
      <c r="A125" s="2">
        <f t="shared" si="0"/>
        <v>115</v>
      </c>
      <c r="B125" s="21">
        <f t="shared" si="1"/>
        <v>43313</v>
      </c>
      <c r="C125" s="24">
        <f t="shared" si="2"/>
        <v>388360.560611253</v>
      </c>
      <c r="D125" s="24">
        <f t="shared" si="3"/>
        <v>2135.08199452348</v>
      </c>
      <c r="E125" s="24">
        <f t="shared" si="4"/>
        <v>1131.81721294441</v>
      </c>
      <c r="F125" s="24">
        <f t="shared" si="5"/>
        <v>1003.26478157907</v>
      </c>
      <c r="G125" s="24">
        <f t="shared" si="6"/>
        <v>387228.743398308</v>
      </c>
      <c r="H125" s="24">
        <f>IF(ROUND(G124,1)&lt;&gt;0,SUM($F$11:$F125),"")</f>
        <v>132763.172768509</v>
      </c>
    </row>
    <row r="126" ht="13.5" customHeight="1" spans="1:8">
      <c r="A126" s="2">
        <f t="shared" si="0"/>
        <v>116</v>
      </c>
      <c r="B126" s="21">
        <f t="shared" si="1"/>
        <v>43344</v>
      </c>
      <c r="C126" s="24">
        <f t="shared" si="2"/>
        <v>387228.743398308</v>
      </c>
      <c r="D126" s="24">
        <f t="shared" si="3"/>
        <v>2135.08199452348</v>
      </c>
      <c r="E126" s="24">
        <f t="shared" si="4"/>
        <v>1134.74107407785</v>
      </c>
      <c r="F126" s="24">
        <f t="shared" si="5"/>
        <v>1000.34092044563</v>
      </c>
      <c r="G126" s="24">
        <f t="shared" si="6"/>
        <v>386094.002324231</v>
      </c>
      <c r="H126" s="24">
        <f>IF(ROUND(G125,1)&lt;&gt;0,SUM($F$11:$F126),"")</f>
        <v>133763.513688955</v>
      </c>
    </row>
    <row r="127" ht="13.5" customHeight="1" spans="1:8">
      <c r="A127" s="2">
        <f t="shared" si="0"/>
        <v>117</v>
      </c>
      <c r="B127" s="21">
        <f t="shared" si="1"/>
        <v>43374</v>
      </c>
      <c r="C127" s="24">
        <f t="shared" si="2"/>
        <v>386094.002324231</v>
      </c>
      <c r="D127" s="24">
        <f t="shared" si="3"/>
        <v>2135.08199452348</v>
      </c>
      <c r="E127" s="24">
        <f t="shared" si="4"/>
        <v>1137.67248851922</v>
      </c>
      <c r="F127" s="24">
        <f t="shared" si="5"/>
        <v>997.409506004262</v>
      </c>
      <c r="G127" s="24">
        <f t="shared" si="6"/>
        <v>384956.329835711</v>
      </c>
      <c r="H127" s="24">
        <f>IF(ROUND(G126,1)&lt;&gt;0,SUM($F$11:$F127),"")</f>
        <v>134760.923194959</v>
      </c>
    </row>
    <row r="128" ht="13.5" customHeight="1" spans="1:8">
      <c r="A128" s="2">
        <f t="shared" si="0"/>
        <v>118</v>
      </c>
      <c r="B128" s="21">
        <f t="shared" si="1"/>
        <v>43405</v>
      </c>
      <c r="C128" s="24">
        <f t="shared" si="2"/>
        <v>384956.329835711</v>
      </c>
      <c r="D128" s="24">
        <f t="shared" si="3"/>
        <v>2135.08199452348</v>
      </c>
      <c r="E128" s="24">
        <f t="shared" si="4"/>
        <v>1140.61147578123</v>
      </c>
      <c r="F128" s="24">
        <f t="shared" si="5"/>
        <v>994.470518742254</v>
      </c>
      <c r="G128" s="24">
        <f t="shared" si="6"/>
        <v>383815.71835993</v>
      </c>
      <c r="H128" s="24">
        <f>IF(ROUND(G127,1)&lt;&gt;0,SUM($F$11:$F128),"")</f>
        <v>135755.393713701</v>
      </c>
    </row>
    <row r="129" ht="13.5" customHeight="1" spans="1:8">
      <c r="A129" s="2">
        <f t="shared" si="0"/>
        <v>119</v>
      </c>
      <c r="B129" s="21">
        <f t="shared" si="1"/>
        <v>43435</v>
      </c>
      <c r="C129" s="24">
        <f t="shared" si="2"/>
        <v>383815.71835993</v>
      </c>
      <c r="D129" s="24">
        <f t="shared" si="3"/>
        <v>2135.08199452348</v>
      </c>
      <c r="E129" s="24">
        <f t="shared" si="4"/>
        <v>1143.558055427</v>
      </c>
      <c r="F129" s="24">
        <f t="shared" si="5"/>
        <v>991.523939096486</v>
      </c>
      <c r="G129" s="24">
        <f t="shared" si="6"/>
        <v>382672.160304503</v>
      </c>
      <c r="H129" s="24">
        <f>IF(ROUND(G128,1)&lt;&gt;0,SUM($F$11:$F129),"")</f>
        <v>136746.917652798</v>
      </c>
    </row>
    <row r="130" ht="13.5" customHeight="1" spans="1:8">
      <c r="A130" s="2">
        <f t="shared" si="0"/>
        <v>120</v>
      </c>
      <c r="B130" s="21">
        <f t="shared" si="1"/>
        <v>43466</v>
      </c>
      <c r="C130" s="24">
        <f t="shared" si="2"/>
        <v>382672.160304503</v>
      </c>
      <c r="D130" s="24">
        <f t="shared" si="3"/>
        <v>2135.08199452348</v>
      </c>
      <c r="E130" s="24">
        <f t="shared" si="4"/>
        <v>1146.51224707018</v>
      </c>
      <c r="F130" s="24">
        <f t="shared" si="5"/>
        <v>988.5697474533</v>
      </c>
      <c r="G130" s="24">
        <f t="shared" si="6"/>
        <v>381525.648057433</v>
      </c>
      <c r="H130" s="24">
        <f>IF(ROUND(G129,1)&lt;&gt;0,SUM($F$11:$F130),"")</f>
        <v>137735.487400251</v>
      </c>
    </row>
    <row r="131" ht="13.5" customHeight="1" spans="1:8">
      <c r="A131" s="2">
        <f t="shared" si="0"/>
        <v>121</v>
      </c>
      <c r="B131" s="21">
        <f t="shared" si="1"/>
        <v>43497</v>
      </c>
      <c r="C131" s="24">
        <f t="shared" si="2"/>
        <v>381525.648057433</v>
      </c>
      <c r="D131" s="24">
        <f t="shared" si="3"/>
        <v>2135.08199452348</v>
      </c>
      <c r="E131" s="24">
        <f t="shared" si="4"/>
        <v>1149.47407037511</v>
      </c>
      <c r="F131" s="24">
        <f t="shared" si="5"/>
        <v>985.607924148368</v>
      </c>
      <c r="G131" s="24">
        <f t="shared" si="6"/>
        <v>380376.173987058</v>
      </c>
      <c r="H131" s="24">
        <f>IF(ROUND(G130,1)&lt;&gt;0,SUM($F$11:$F131),"")</f>
        <v>138721.095324399</v>
      </c>
    </row>
    <row r="132" ht="13.5" customHeight="1" spans="1:8">
      <c r="A132" s="2">
        <f t="shared" si="0"/>
        <v>122</v>
      </c>
      <c r="B132" s="21">
        <f t="shared" si="1"/>
        <v>43525</v>
      </c>
      <c r="C132" s="24">
        <f t="shared" si="2"/>
        <v>380376.173987058</v>
      </c>
      <c r="D132" s="24">
        <f t="shared" si="3"/>
        <v>2135.08199452348</v>
      </c>
      <c r="E132" s="24">
        <f t="shared" si="4"/>
        <v>1152.44354505692</v>
      </c>
      <c r="F132" s="24">
        <f t="shared" si="5"/>
        <v>982.638449466566</v>
      </c>
      <c r="G132" s="24">
        <f t="shared" si="6"/>
        <v>379223.730442001</v>
      </c>
      <c r="H132" s="24">
        <f>IF(ROUND(G131,1)&lt;&gt;0,SUM($F$11:$F132),"")</f>
        <v>139703.733773866</v>
      </c>
    </row>
    <row r="133" ht="13.5" customHeight="1" spans="1:8">
      <c r="A133" s="2">
        <f t="shared" si="0"/>
        <v>123</v>
      </c>
      <c r="B133" s="21">
        <f t="shared" si="1"/>
        <v>43556</v>
      </c>
      <c r="C133" s="24">
        <f t="shared" si="2"/>
        <v>379223.730442001</v>
      </c>
      <c r="D133" s="24">
        <f t="shared" si="3"/>
        <v>2135.08199452348</v>
      </c>
      <c r="E133" s="24">
        <f t="shared" si="4"/>
        <v>1155.42069088165</v>
      </c>
      <c r="F133" s="24">
        <f t="shared" si="5"/>
        <v>979.661303641836</v>
      </c>
      <c r="G133" s="24">
        <f t="shared" si="6"/>
        <v>378068.309751119</v>
      </c>
      <c r="H133" s="24">
        <f>IF(ROUND(G132,1)&lt;&gt;0,SUM($F$11:$F133),"")</f>
        <v>140683.395077508</v>
      </c>
    </row>
    <row r="134" ht="13.5" customHeight="1" spans="1:8">
      <c r="A134" s="2">
        <f t="shared" si="0"/>
        <v>124</v>
      </c>
      <c r="B134" s="21">
        <f t="shared" si="1"/>
        <v>43586</v>
      </c>
      <c r="C134" s="24">
        <f t="shared" si="2"/>
        <v>378068.309751119</v>
      </c>
      <c r="D134" s="24">
        <f t="shared" si="3"/>
        <v>2135.08199452348</v>
      </c>
      <c r="E134" s="24">
        <f t="shared" si="4"/>
        <v>1158.40552766642</v>
      </c>
      <c r="F134" s="24">
        <f t="shared" si="5"/>
        <v>976.676466857058</v>
      </c>
      <c r="G134" s="24">
        <f t="shared" si="6"/>
        <v>376909.904223453</v>
      </c>
      <c r="H134" s="24">
        <f>IF(ROUND(G133,1)&lt;&gt;0,SUM($F$11:$F134),"")</f>
        <v>141660.071544365</v>
      </c>
    </row>
    <row r="135" ht="13.5" customHeight="1" spans="1:8">
      <c r="A135" s="2">
        <f t="shared" si="0"/>
        <v>125</v>
      </c>
      <c r="B135" s="21">
        <f t="shared" si="1"/>
        <v>43617</v>
      </c>
      <c r="C135" s="24">
        <f t="shared" si="2"/>
        <v>376909.904223453</v>
      </c>
      <c r="D135" s="24">
        <f t="shared" si="3"/>
        <v>2135.08199452348</v>
      </c>
      <c r="E135" s="24">
        <f t="shared" si="4"/>
        <v>1161.39807527956</v>
      </c>
      <c r="F135" s="24">
        <f t="shared" si="5"/>
        <v>973.68391924392</v>
      </c>
      <c r="G135" s="24">
        <f t="shared" si="6"/>
        <v>375748.506148173</v>
      </c>
      <c r="H135" s="24">
        <f>IF(ROUND(G134,1)&lt;&gt;0,SUM($F$11:$F135),"")</f>
        <v>142633.755463609</v>
      </c>
    </row>
    <row r="136" ht="13.5" customHeight="1" spans="1:8">
      <c r="A136" s="2">
        <f t="shared" si="0"/>
        <v>126</v>
      </c>
      <c r="B136" s="21">
        <f t="shared" si="1"/>
        <v>43647</v>
      </c>
      <c r="C136" s="24">
        <f t="shared" si="2"/>
        <v>375748.506148173</v>
      </c>
      <c r="D136" s="24">
        <f t="shared" si="3"/>
        <v>2135.08199452348</v>
      </c>
      <c r="E136" s="24">
        <f t="shared" si="4"/>
        <v>1164.3983536407</v>
      </c>
      <c r="F136" s="24">
        <f t="shared" si="5"/>
        <v>970.683640882781</v>
      </c>
      <c r="G136" s="24">
        <f t="shared" si="6"/>
        <v>374584.107794533</v>
      </c>
      <c r="H136" s="24">
        <f>IF(ROUND(G135,1)&lt;&gt;0,SUM($F$11:$F136),"")</f>
        <v>143604.439104491</v>
      </c>
    </row>
    <row r="137" ht="13.5" customHeight="1" spans="1:8">
      <c r="A137" s="2">
        <f t="shared" si="0"/>
        <v>127</v>
      </c>
      <c r="B137" s="21">
        <f t="shared" si="1"/>
        <v>43678</v>
      </c>
      <c r="C137" s="24">
        <f t="shared" si="2"/>
        <v>374584.107794533</v>
      </c>
      <c r="D137" s="24">
        <f t="shared" si="3"/>
        <v>2135.08199452348</v>
      </c>
      <c r="E137" s="24">
        <f t="shared" si="4"/>
        <v>1167.40638272094</v>
      </c>
      <c r="F137" s="24">
        <f t="shared" si="5"/>
        <v>967.675611802542</v>
      </c>
      <c r="G137" s="24">
        <f t="shared" si="6"/>
        <v>373416.701411812</v>
      </c>
      <c r="H137" s="24">
        <f>IF(ROUND(G136,1)&lt;&gt;0,SUM($F$11:$F137),"")</f>
        <v>144572.114716294</v>
      </c>
    </row>
    <row r="138" ht="13.5" customHeight="1" spans="1:8">
      <c r="A138" s="2">
        <f t="shared" si="0"/>
        <v>128</v>
      </c>
      <c r="B138" s="21">
        <f t="shared" si="1"/>
        <v>43709</v>
      </c>
      <c r="C138" s="24">
        <f t="shared" si="2"/>
        <v>373416.701411812</v>
      </c>
      <c r="D138" s="24">
        <f t="shared" si="3"/>
        <v>2135.08199452348</v>
      </c>
      <c r="E138" s="24">
        <f t="shared" si="4"/>
        <v>1170.42218254297</v>
      </c>
      <c r="F138" s="24">
        <f t="shared" si="5"/>
        <v>964.659811980513</v>
      </c>
      <c r="G138" s="24">
        <f t="shared" si="6"/>
        <v>372246.279229269</v>
      </c>
      <c r="H138" s="24">
        <f>IF(ROUND(G137,1)&lt;&gt;0,SUM($F$11:$F138),"")</f>
        <v>145536.774528274</v>
      </c>
    </row>
    <row r="139" ht="13.5" customHeight="1" spans="1:8">
      <c r="A139" s="2">
        <f t="shared" si="0"/>
        <v>129</v>
      </c>
      <c r="B139" s="21">
        <f t="shared" si="1"/>
        <v>43739</v>
      </c>
      <c r="C139" s="24">
        <f t="shared" si="2"/>
        <v>372246.279229269</v>
      </c>
      <c r="D139" s="24">
        <f t="shared" si="3"/>
        <v>2135.08199452348</v>
      </c>
      <c r="E139" s="24">
        <f t="shared" si="4"/>
        <v>1173.44577318121</v>
      </c>
      <c r="F139" s="24">
        <f t="shared" si="5"/>
        <v>961.636221342277</v>
      </c>
      <c r="G139" s="24">
        <f t="shared" si="6"/>
        <v>371072.833456087</v>
      </c>
      <c r="H139" s="24">
        <f>IF(ROUND(G138,1)&lt;&gt;0,SUM($F$11:$F139),"")</f>
        <v>146498.410749617</v>
      </c>
    </row>
    <row r="140" ht="13.5" customHeight="1" spans="1:8">
      <c r="A140" s="2">
        <f t="shared" si="0"/>
        <v>130</v>
      </c>
      <c r="B140" s="21">
        <f t="shared" si="1"/>
        <v>43770</v>
      </c>
      <c r="C140" s="24">
        <f t="shared" si="2"/>
        <v>371072.833456087</v>
      </c>
      <c r="D140" s="24">
        <f t="shared" si="3"/>
        <v>2135.08199452348</v>
      </c>
      <c r="E140" s="24">
        <f t="shared" si="4"/>
        <v>1176.47717476192</v>
      </c>
      <c r="F140" s="24">
        <f t="shared" si="5"/>
        <v>958.604819761559</v>
      </c>
      <c r="G140" s="24">
        <f t="shared" si="6"/>
        <v>369896.356281326</v>
      </c>
      <c r="H140" s="24">
        <f>IF(ROUND(G139,1)&lt;&gt;0,SUM($F$11:$F140),"")</f>
        <v>147457.015569378</v>
      </c>
    </row>
    <row r="141" ht="13.5" customHeight="1" spans="1:8">
      <c r="A141" s="2">
        <f t="shared" si="0"/>
        <v>131</v>
      </c>
      <c r="B141" s="21">
        <f t="shared" si="1"/>
        <v>43800</v>
      </c>
      <c r="C141" s="24">
        <f t="shared" si="2"/>
        <v>369896.356281326</v>
      </c>
      <c r="D141" s="24">
        <f t="shared" si="3"/>
        <v>2135.08199452348</v>
      </c>
      <c r="E141" s="24">
        <f t="shared" si="4"/>
        <v>1179.51640746339</v>
      </c>
      <c r="F141" s="24">
        <f t="shared" si="5"/>
        <v>955.565587060091</v>
      </c>
      <c r="G141" s="24">
        <f t="shared" si="6"/>
        <v>368716.839873862</v>
      </c>
      <c r="H141" s="24">
        <f>IF(ROUND(G140,1)&lt;&gt;0,SUM($F$11:$F141),"")</f>
        <v>148412.581156438</v>
      </c>
    </row>
    <row r="142" ht="13.5" customHeight="1" spans="1:8">
      <c r="A142" s="2">
        <f t="shared" si="0"/>
        <v>132</v>
      </c>
      <c r="B142" s="21">
        <f t="shared" si="1"/>
        <v>43831</v>
      </c>
      <c r="C142" s="24">
        <f t="shared" si="2"/>
        <v>368716.839873862</v>
      </c>
      <c r="D142" s="24">
        <f t="shared" si="3"/>
        <v>2135.08199452348</v>
      </c>
      <c r="E142" s="24">
        <f t="shared" si="4"/>
        <v>1182.56349151601</v>
      </c>
      <c r="F142" s="24">
        <f t="shared" si="5"/>
        <v>952.518503007477</v>
      </c>
      <c r="G142" s="24">
        <f t="shared" si="6"/>
        <v>367534.276382346</v>
      </c>
      <c r="H142" s="24">
        <f>IF(ROUND(G141,1)&lt;&gt;0,SUM($F$11:$F142),"")</f>
        <v>149365.099659446</v>
      </c>
    </row>
    <row r="143" ht="13.5" customHeight="1" spans="1:8">
      <c r="A143" s="2">
        <f t="shared" si="0"/>
        <v>133</v>
      </c>
      <c r="B143" s="21">
        <f t="shared" si="1"/>
        <v>43862</v>
      </c>
      <c r="C143" s="24">
        <f t="shared" si="2"/>
        <v>367534.276382346</v>
      </c>
      <c r="D143" s="24">
        <f t="shared" si="3"/>
        <v>2135.08199452348</v>
      </c>
      <c r="E143" s="24">
        <f t="shared" si="4"/>
        <v>1185.61844720242</v>
      </c>
      <c r="F143" s="24">
        <f t="shared" si="5"/>
        <v>949.463547321061</v>
      </c>
      <c r="G143" s="24">
        <f t="shared" si="6"/>
        <v>366348.657935144</v>
      </c>
      <c r="H143" s="24">
        <f>IF(ROUND(G142,1)&lt;&gt;0,SUM($F$11:$F143),"")</f>
        <v>150314.563206767</v>
      </c>
    </row>
    <row r="144" ht="13.5" customHeight="1" spans="1:8">
      <c r="A144" s="2">
        <f t="shared" si="0"/>
        <v>134</v>
      </c>
      <c r="B144" s="21">
        <f t="shared" si="1"/>
        <v>43891</v>
      </c>
      <c r="C144" s="24">
        <f t="shared" si="2"/>
        <v>366348.657935144</v>
      </c>
      <c r="D144" s="24">
        <f t="shared" si="3"/>
        <v>2135.08199452348</v>
      </c>
      <c r="E144" s="24">
        <f t="shared" si="4"/>
        <v>1188.68129485769</v>
      </c>
      <c r="F144" s="24">
        <f t="shared" si="5"/>
        <v>946.400699665788</v>
      </c>
      <c r="G144" s="24">
        <f t="shared" si="6"/>
        <v>365159.976640286</v>
      </c>
      <c r="H144" s="24">
        <f>IF(ROUND(G143,1)&lt;&gt;0,SUM($F$11:$F144),"")</f>
        <v>151260.963906433</v>
      </c>
    </row>
    <row r="145" ht="13.5" customHeight="1" spans="1:8">
      <c r="A145" s="2">
        <f t="shared" si="0"/>
        <v>135</v>
      </c>
      <c r="B145" s="21">
        <f t="shared" si="1"/>
        <v>43922</v>
      </c>
      <c r="C145" s="24">
        <f t="shared" si="2"/>
        <v>365159.976640286</v>
      </c>
      <c r="D145" s="24">
        <f t="shared" si="3"/>
        <v>2135.08199452348</v>
      </c>
      <c r="E145" s="24">
        <f t="shared" si="4"/>
        <v>1191.75205486941</v>
      </c>
      <c r="F145" s="24">
        <f t="shared" si="5"/>
        <v>943.329939654072</v>
      </c>
      <c r="G145" s="24">
        <f t="shared" si="6"/>
        <v>363968.224585417</v>
      </c>
      <c r="H145" s="24">
        <f>IF(ROUND(G144,1)&lt;&gt;0,SUM($F$11:$F145),"")</f>
        <v>152204.293846087</v>
      </c>
    </row>
    <row r="146" ht="13.5" customHeight="1" spans="1:8">
      <c r="A146" s="2">
        <f t="shared" si="0"/>
        <v>136</v>
      </c>
      <c r="B146" s="21">
        <f t="shared" si="1"/>
        <v>43952</v>
      </c>
      <c r="C146" s="24">
        <f t="shared" si="2"/>
        <v>363968.224585417</v>
      </c>
      <c r="D146" s="24">
        <f t="shared" si="3"/>
        <v>2135.08199452348</v>
      </c>
      <c r="E146" s="24">
        <f t="shared" si="4"/>
        <v>1194.83074767782</v>
      </c>
      <c r="F146" s="24">
        <f t="shared" si="5"/>
        <v>940.251246845659</v>
      </c>
      <c r="G146" s="24">
        <f t="shared" si="6"/>
        <v>362773.393837739</v>
      </c>
      <c r="H146" s="24">
        <f>IF(ROUND(G145,1)&lt;&gt;0,SUM($F$11:$F146),"")</f>
        <v>153144.545092932</v>
      </c>
    </row>
    <row r="147" ht="13.5" customHeight="1" spans="1:8">
      <c r="A147" s="2">
        <f t="shared" si="0"/>
        <v>137</v>
      </c>
      <c r="B147" s="21">
        <f t="shared" si="1"/>
        <v>43983</v>
      </c>
      <c r="C147" s="24">
        <f t="shared" si="2"/>
        <v>362773.393837739</v>
      </c>
      <c r="D147" s="24">
        <f t="shared" si="3"/>
        <v>2135.08199452348</v>
      </c>
      <c r="E147" s="24">
        <f t="shared" si="4"/>
        <v>1197.91739377599</v>
      </c>
      <c r="F147" s="24">
        <f t="shared" si="5"/>
        <v>937.164600747492</v>
      </c>
      <c r="G147" s="24">
        <f t="shared" si="6"/>
        <v>361575.476443963</v>
      </c>
      <c r="H147" s="24">
        <f>IF(ROUND(G146,1)&lt;&gt;0,SUM($F$11:$F147),"")</f>
        <v>154081.70969368</v>
      </c>
    </row>
    <row r="148" ht="13.5" customHeight="1" spans="1:8">
      <c r="A148" s="2">
        <f t="shared" si="0"/>
        <v>138</v>
      </c>
      <c r="B148" s="21">
        <f t="shared" si="1"/>
        <v>44013</v>
      </c>
      <c r="C148" s="24">
        <f t="shared" si="2"/>
        <v>361575.476443963</v>
      </c>
      <c r="D148" s="24">
        <f t="shared" si="3"/>
        <v>2135.08199452348</v>
      </c>
      <c r="E148" s="24">
        <f t="shared" si="4"/>
        <v>1201.01201370991</v>
      </c>
      <c r="F148" s="24">
        <f t="shared" si="5"/>
        <v>934.06998081357</v>
      </c>
      <c r="G148" s="24">
        <f t="shared" si="6"/>
        <v>360374.464430253</v>
      </c>
      <c r="H148" s="24">
        <f>IF(ROUND(G147,1)&lt;&gt;0,SUM($F$11:$F148),"")</f>
        <v>155015.779674494</v>
      </c>
    </row>
    <row r="149" ht="13.5" customHeight="1" spans="1:8">
      <c r="A149" s="2">
        <f t="shared" si="0"/>
        <v>139</v>
      </c>
      <c r="B149" s="21">
        <f t="shared" si="1"/>
        <v>44044</v>
      </c>
      <c r="C149" s="24">
        <f t="shared" si="2"/>
        <v>360374.464430253</v>
      </c>
      <c r="D149" s="24">
        <f t="shared" si="3"/>
        <v>2135.08199452348</v>
      </c>
      <c r="E149" s="24">
        <f t="shared" si="4"/>
        <v>1204.11462807866</v>
      </c>
      <c r="F149" s="24">
        <f t="shared" si="5"/>
        <v>930.96736644482</v>
      </c>
      <c r="G149" s="24">
        <f t="shared" si="6"/>
        <v>359170.349802174</v>
      </c>
      <c r="H149" s="24">
        <f>IF(ROUND(G148,1)&lt;&gt;0,SUM($F$11:$F149),"")</f>
        <v>155946.747040938</v>
      </c>
    </row>
    <row r="150" ht="13.5" customHeight="1" spans="1:8">
      <c r="A150" s="2">
        <f t="shared" si="0"/>
        <v>140</v>
      </c>
      <c r="B150" s="21">
        <f t="shared" si="1"/>
        <v>44075</v>
      </c>
      <c r="C150" s="24">
        <f t="shared" si="2"/>
        <v>359170.349802174</v>
      </c>
      <c r="D150" s="24">
        <f t="shared" si="3"/>
        <v>2135.08199452348</v>
      </c>
      <c r="E150" s="24">
        <f t="shared" si="4"/>
        <v>1207.22525753453</v>
      </c>
      <c r="F150" s="24">
        <f t="shared" si="5"/>
        <v>927.85673698895</v>
      </c>
      <c r="G150" s="24">
        <f t="shared" si="6"/>
        <v>357963.12454464</v>
      </c>
      <c r="H150" s="24">
        <f>IF(ROUND(G149,1)&lt;&gt;0,SUM($F$11:$F150),"")</f>
        <v>156874.603777927</v>
      </c>
    </row>
    <row r="151" ht="13.5" customHeight="1" spans="1:8">
      <c r="A151" s="2">
        <f t="shared" si="0"/>
        <v>141</v>
      </c>
      <c r="B151" s="21">
        <f t="shared" si="1"/>
        <v>44105</v>
      </c>
      <c r="C151" s="24">
        <f t="shared" si="2"/>
        <v>357963.12454464</v>
      </c>
      <c r="D151" s="24">
        <f t="shared" si="3"/>
        <v>2135.08199452348</v>
      </c>
      <c r="E151" s="24">
        <f t="shared" si="4"/>
        <v>1210.34392278316</v>
      </c>
      <c r="F151" s="24">
        <f t="shared" si="5"/>
        <v>924.738071740319</v>
      </c>
      <c r="G151" s="24">
        <f t="shared" si="6"/>
        <v>356752.780621856</v>
      </c>
      <c r="H151" s="24">
        <f>IF(ROUND(G150,1)&lt;&gt;0,SUM($F$11:$F151),"")</f>
        <v>157799.341849668</v>
      </c>
    </row>
    <row r="152" ht="13.5" customHeight="1" spans="1:8">
      <c r="A152" s="2">
        <f t="shared" si="0"/>
        <v>142</v>
      </c>
      <c r="B152" s="21">
        <f t="shared" si="1"/>
        <v>44136</v>
      </c>
      <c r="C152" s="24">
        <f t="shared" si="2"/>
        <v>356752.780621856</v>
      </c>
      <c r="D152" s="24">
        <f t="shared" si="3"/>
        <v>2135.08199452348</v>
      </c>
      <c r="E152" s="24">
        <f t="shared" si="4"/>
        <v>1213.47064458369</v>
      </c>
      <c r="F152" s="24">
        <f t="shared" si="5"/>
        <v>921.611349939796</v>
      </c>
      <c r="G152" s="24">
        <f t="shared" si="6"/>
        <v>355539.309977273</v>
      </c>
      <c r="H152" s="24">
        <f>IF(ROUND(G151,1)&lt;&gt;0,SUM($F$11:$F152),"")</f>
        <v>158720.953199607</v>
      </c>
    </row>
    <row r="153" ht="13.5" customHeight="1" spans="1:8">
      <c r="A153" s="2">
        <f t="shared" si="0"/>
        <v>143</v>
      </c>
      <c r="B153" s="21">
        <f t="shared" si="1"/>
        <v>44166</v>
      </c>
      <c r="C153" s="24">
        <f t="shared" si="2"/>
        <v>355539.309977273</v>
      </c>
      <c r="D153" s="24">
        <f t="shared" si="3"/>
        <v>2135.08199452348</v>
      </c>
      <c r="E153" s="24">
        <f t="shared" si="4"/>
        <v>1216.60544374886</v>
      </c>
      <c r="F153" s="24">
        <f t="shared" si="5"/>
        <v>918.476550774621</v>
      </c>
      <c r="G153" s="24">
        <f t="shared" si="6"/>
        <v>354322.704533524</v>
      </c>
      <c r="H153" s="24">
        <f>IF(ROUND(G152,1)&lt;&gt;0,SUM($F$11:$F153),"")</f>
        <v>159639.429750382</v>
      </c>
    </row>
    <row r="154" ht="13.5" customHeight="1" spans="1:8">
      <c r="A154" s="2">
        <f t="shared" si="0"/>
        <v>144</v>
      </c>
      <c r="B154" s="21">
        <f t="shared" si="1"/>
        <v>44197</v>
      </c>
      <c r="C154" s="24">
        <f t="shared" si="2"/>
        <v>354322.704533524</v>
      </c>
      <c r="D154" s="24">
        <f t="shared" si="3"/>
        <v>2135.08199452348</v>
      </c>
      <c r="E154" s="24">
        <f t="shared" si="4"/>
        <v>1219.74834114521</v>
      </c>
      <c r="F154" s="24">
        <f t="shared" si="5"/>
        <v>915.33365337827</v>
      </c>
      <c r="G154" s="24">
        <f t="shared" si="6"/>
        <v>353102.956192379</v>
      </c>
      <c r="H154" s="24">
        <f>IF(ROUND(G153,1)&lt;&gt;0,SUM($F$11:$F154),"")</f>
        <v>160554.76340376</v>
      </c>
    </row>
    <row r="155" ht="13.5" customHeight="1" spans="1:8">
      <c r="A155" s="2">
        <f t="shared" si="0"/>
        <v>145</v>
      </c>
      <c r="B155" s="21">
        <f t="shared" si="1"/>
        <v>44228</v>
      </c>
      <c r="C155" s="24">
        <f t="shared" si="2"/>
        <v>353102.956192379</v>
      </c>
      <c r="D155" s="24">
        <f t="shared" si="3"/>
        <v>2135.08199452348</v>
      </c>
      <c r="E155" s="24">
        <f t="shared" si="4"/>
        <v>1222.89935769317</v>
      </c>
      <c r="F155" s="24">
        <f t="shared" si="5"/>
        <v>912.182636830311</v>
      </c>
      <c r="G155" s="24">
        <f t="shared" si="6"/>
        <v>351880.056834685</v>
      </c>
      <c r="H155" s="24">
        <f>IF(ROUND(G154,1)&lt;&gt;0,SUM($F$11:$F155),"")</f>
        <v>161466.946040591</v>
      </c>
    </row>
    <row r="156" ht="13.5" customHeight="1" spans="1:8">
      <c r="A156" s="2">
        <f t="shared" si="0"/>
        <v>146</v>
      </c>
      <c r="B156" s="21">
        <f t="shared" si="1"/>
        <v>44256</v>
      </c>
      <c r="C156" s="24">
        <f t="shared" si="2"/>
        <v>351880.056834685</v>
      </c>
      <c r="D156" s="24">
        <f t="shared" si="3"/>
        <v>2135.08199452348</v>
      </c>
      <c r="E156" s="24">
        <f t="shared" si="4"/>
        <v>1226.05851436721</v>
      </c>
      <c r="F156" s="24">
        <f t="shared" si="5"/>
        <v>909.023480156271</v>
      </c>
      <c r="G156" s="24">
        <f t="shared" si="6"/>
        <v>350653.998320318</v>
      </c>
      <c r="H156" s="24">
        <f>IF(ROUND(G155,1)&lt;&gt;0,SUM($F$11:$F156),"")</f>
        <v>162375.969520747</v>
      </c>
    </row>
    <row r="157" ht="13.5" customHeight="1" spans="1:8">
      <c r="A157" s="2">
        <f t="shared" si="0"/>
        <v>147</v>
      </c>
      <c r="B157" s="21">
        <f t="shared" si="1"/>
        <v>44287</v>
      </c>
      <c r="C157" s="24">
        <f t="shared" si="2"/>
        <v>350653.998320318</v>
      </c>
      <c r="D157" s="24">
        <f t="shared" si="3"/>
        <v>2135.08199452348</v>
      </c>
      <c r="E157" s="24">
        <f t="shared" si="4"/>
        <v>1229.22583219599</v>
      </c>
      <c r="F157" s="24">
        <f t="shared" si="5"/>
        <v>905.856162327489</v>
      </c>
      <c r="G157" s="24">
        <f t="shared" si="6"/>
        <v>349424.772488122</v>
      </c>
      <c r="H157" s="24">
        <f>IF(ROUND(G156,1)&lt;&gt;0,SUM($F$11:$F157),"")</f>
        <v>163281.825683074</v>
      </c>
    </row>
    <row r="158" ht="13.5" customHeight="1" spans="1:8">
      <c r="A158" s="2">
        <f t="shared" si="0"/>
        <v>148</v>
      </c>
      <c r="B158" s="21">
        <f t="shared" si="1"/>
        <v>44317</v>
      </c>
      <c r="C158" s="24">
        <f t="shared" si="2"/>
        <v>349424.772488122</v>
      </c>
      <c r="D158" s="24">
        <f t="shared" si="3"/>
        <v>2135.08199452348</v>
      </c>
      <c r="E158" s="24">
        <f t="shared" si="4"/>
        <v>1232.4013322625</v>
      </c>
      <c r="F158" s="24">
        <f t="shared" si="5"/>
        <v>902.680662260983</v>
      </c>
      <c r="G158" s="24">
        <f t="shared" si="6"/>
        <v>348192.37115586</v>
      </c>
      <c r="H158" s="24">
        <f>IF(ROUND(G157,1)&lt;&gt;0,SUM($F$11:$F158),"")</f>
        <v>164184.506345335</v>
      </c>
    </row>
    <row r="159" ht="13.5" customHeight="1" spans="1:8">
      <c r="A159" s="2">
        <f t="shared" si="0"/>
        <v>149</v>
      </c>
      <c r="B159" s="21">
        <f t="shared" si="1"/>
        <v>44348</v>
      </c>
      <c r="C159" s="24">
        <f t="shared" si="2"/>
        <v>348192.37115586</v>
      </c>
      <c r="D159" s="24">
        <f t="shared" si="3"/>
        <v>2135.08199452348</v>
      </c>
      <c r="E159" s="24">
        <f t="shared" si="4"/>
        <v>1235.58503570418</v>
      </c>
      <c r="F159" s="24">
        <f t="shared" si="5"/>
        <v>899.496958819304</v>
      </c>
      <c r="G159" s="24">
        <f t="shared" si="6"/>
        <v>346956.786120156</v>
      </c>
      <c r="H159" s="24">
        <f>IF(ROUND(G158,1)&lt;&gt;0,SUM($F$11:$F159),"")</f>
        <v>165084.003304155</v>
      </c>
    </row>
    <row r="160" ht="13.5" customHeight="1" spans="1:8">
      <c r="A160" s="2">
        <f t="shared" si="0"/>
        <v>150</v>
      </c>
      <c r="B160" s="21">
        <f t="shared" si="1"/>
        <v>44378</v>
      </c>
      <c r="C160" s="24">
        <f t="shared" si="2"/>
        <v>346956.786120156</v>
      </c>
      <c r="D160" s="24">
        <f t="shared" si="3"/>
        <v>2135.08199452348</v>
      </c>
      <c r="E160" s="24">
        <f t="shared" si="4"/>
        <v>1238.77696371308</v>
      </c>
      <c r="F160" s="24">
        <f t="shared" si="5"/>
        <v>896.305030810402</v>
      </c>
      <c r="G160" s="24">
        <f t="shared" si="6"/>
        <v>345718.009156443</v>
      </c>
      <c r="H160" s="24">
        <f>IF(ROUND(G159,1)&lt;&gt;0,SUM($F$11:$F160),"")</f>
        <v>165980.308334965</v>
      </c>
    </row>
    <row r="161" ht="13.5" customHeight="1" spans="1:8">
      <c r="A161" s="2">
        <f t="shared" si="0"/>
        <v>151</v>
      </c>
      <c r="B161" s="21">
        <f t="shared" si="1"/>
        <v>44409</v>
      </c>
      <c r="C161" s="24">
        <f t="shared" si="2"/>
        <v>345718.009156443</v>
      </c>
      <c r="D161" s="24">
        <f t="shared" si="3"/>
        <v>2135.08199452348</v>
      </c>
      <c r="E161" s="24">
        <f t="shared" si="4"/>
        <v>1241.97713753601</v>
      </c>
      <c r="F161" s="24">
        <f t="shared" si="5"/>
        <v>893.104856987477</v>
      </c>
      <c r="G161" s="24">
        <f t="shared" si="6"/>
        <v>344476.032018907</v>
      </c>
      <c r="H161" s="24">
        <f>IF(ROUND(G160,1)&lt;&gt;0,SUM($F$11:$F161),"")</f>
        <v>166873.413191953</v>
      </c>
    </row>
    <row r="162" ht="13.5" customHeight="1" spans="1:8">
      <c r="A162" s="2">
        <f t="shared" si="0"/>
        <v>152</v>
      </c>
      <c r="B162" s="21">
        <f t="shared" si="1"/>
        <v>44440</v>
      </c>
      <c r="C162" s="24">
        <f t="shared" si="2"/>
        <v>344476.032018907</v>
      </c>
      <c r="D162" s="24">
        <f t="shared" si="3"/>
        <v>2135.08199452348</v>
      </c>
      <c r="E162" s="24">
        <f t="shared" si="4"/>
        <v>1245.18557847464</v>
      </c>
      <c r="F162" s="24">
        <f t="shared" si="5"/>
        <v>889.896416048842</v>
      </c>
      <c r="G162" s="24">
        <f t="shared" si="6"/>
        <v>343230.846440432</v>
      </c>
      <c r="H162" s="24">
        <f>IF(ROUND(G161,1)&lt;&gt;0,SUM($F$11:$F162),"")</f>
        <v>167763.309608001</v>
      </c>
    </row>
    <row r="163" ht="13.5" customHeight="1" spans="1:8">
      <c r="A163" s="2">
        <f t="shared" si="0"/>
        <v>153</v>
      </c>
      <c r="B163" s="21">
        <f t="shared" si="1"/>
        <v>44470</v>
      </c>
      <c r="C163" s="24">
        <f t="shared" si="2"/>
        <v>343230.846440432</v>
      </c>
      <c r="D163" s="24">
        <f t="shared" si="3"/>
        <v>2135.08199452348</v>
      </c>
      <c r="E163" s="24">
        <f t="shared" si="4"/>
        <v>1248.4023078857</v>
      </c>
      <c r="F163" s="24">
        <f t="shared" si="5"/>
        <v>886.679686637782</v>
      </c>
      <c r="G163" s="24">
        <f t="shared" si="6"/>
        <v>341982.444132546</v>
      </c>
      <c r="H163" s="24">
        <f>IF(ROUND(G162,1)&lt;&gt;0,SUM($F$11:$F163),"")</f>
        <v>168649.989294639</v>
      </c>
    </row>
    <row r="164" ht="13.5" customHeight="1" spans="1:8">
      <c r="A164" s="2">
        <f t="shared" si="0"/>
        <v>154</v>
      </c>
      <c r="B164" s="21">
        <f t="shared" si="1"/>
        <v>44501</v>
      </c>
      <c r="C164" s="24">
        <f t="shared" si="2"/>
        <v>341982.444132546</v>
      </c>
      <c r="D164" s="24">
        <f t="shared" si="3"/>
        <v>2135.08199452348</v>
      </c>
      <c r="E164" s="24">
        <f t="shared" si="4"/>
        <v>1251.62734718107</v>
      </c>
      <c r="F164" s="24">
        <f t="shared" si="5"/>
        <v>883.454647342411</v>
      </c>
      <c r="G164" s="24">
        <f t="shared" si="6"/>
        <v>340730.816785365</v>
      </c>
      <c r="H164" s="24">
        <f>IF(ROUND(G163,1)&lt;&gt;0,SUM($F$11:$F164),"")</f>
        <v>169533.443941982</v>
      </c>
    </row>
    <row r="165" ht="13.5" customHeight="1" spans="1:8">
      <c r="A165" s="2">
        <f t="shared" si="0"/>
        <v>155</v>
      </c>
      <c r="B165" s="21">
        <f t="shared" si="1"/>
        <v>44531</v>
      </c>
      <c r="C165" s="24">
        <f t="shared" si="2"/>
        <v>340730.816785365</v>
      </c>
      <c r="D165" s="24">
        <f t="shared" si="3"/>
        <v>2135.08199452348</v>
      </c>
      <c r="E165" s="24">
        <f t="shared" si="4"/>
        <v>1254.86071782796</v>
      </c>
      <c r="F165" s="24">
        <f t="shared" si="5"/>
        <v>880.221276695527</v>
      </c>
      <c r="G165" s="24">
        <f t="shared" si="6"/>
        <v>339475.956067537</v>
      </c>
      <c r="H165" s="24">
        <f>IF(ROUND(G164,1)&lt;&gt;0,SUM($F$11:$F165),"")</f>
        <v>170413.665218677</v>
      </c>
    </row>
    <row r="166" ht="13.5" customHeight="1" spans="1:8">
      <c r="A166" s="2">
        <f t="shared" si="0"/>
        <v>156</v>
      </c>
      <c r="B166" s="21">
        <f t="shared" si="1"/>
        <v>44562</v>
      </c>
      <c r="C166" s="24">
        <f t="shared" si="2"/>
        <v>339475.956067537</v>
      </c>
      <c r="D166" s="24">
        <f t="shared" si="3"/>
        <v>2135.08199452348</v>
      </c>
      <c r="E166" s="24">
        <f t="shared" si="4"/>
        <v>1258.10244134901</v>
      </c>
      <c r="F166" s="24">
        <f t="shared" si="5"/>
        <v>876.979553174471</v>
      </c>
      <c r="G166" s="24">
        <f t="shared" si="6"/>
        <v>338217.853626188</v>
      </c>
      <c r="H166" s="24">
        <f>IF(ROUND(G165,1)&lt;&gt;0,SUM($F$11:$F166),"")</f>
        <v>171290.644771852</v>
      </c>
    </row>
    <row r="167" ht="13.5" customHeight="1" spans="1:8">
      <c r="A167" s="2">
        <f t="shared" si="0"/>
        <v>157</v>
      </c>
      <c r="B167" s="21">
        <f t="shared" si="1"/>
        <v>44593</v>
      </c>
      <c r="C167" s="24">
        <f t="shared" si="2"/>
        <v>338217.853626188</v>
      </c>
      <c r="D167" s="24">
        <f t="shared" si="3"/>
        <v>2135.08199452348</v>
      </c>
      <c r="E167" s="24">
        <f t="shared" si="4"/>
        <v>1261.3525393225</v>
      </c>
      <c r="F167" s="24">
        <f t="shared" si="5"/>
        <v>873.729455200986</v>
      </c>
      <c r="G167" s="24">
        <f t="shared" si="6"/>
        <v>336956.501086866</v>
      </c>
      <c r="H167" s="24">
        <f>IF(ROUND(G166,1)&lt;&gt;0,SUM($F$11:$F167),"")</f>
        <v>172164.374227053</v>
      </c>
    </row>
    <row r="168" ht="13.5" customHeight="1" spans="1:8">
      <c r="A168" s="2">
        <f t="shared" si="0"/>
        <v>158</v>
      </c>
      <c r="B168" s="21">
        <f t="shared" si="1"/>
        <v>44621</v>
      </c>
      <c r="C168" s="24">
        <f t="shared" si="2"/>
        <v>336956.501086866</v>
      </c>
      <c r="D168" s="24">
        <f t="shared" si="3"/>
        <v>2135.08199452348</v>
      </c>
      <c r="E168" s="24">
        <f t="shared" si="4"/>
        <v>1264.61103338241</v>
      </c>
      <c r="F168" s="24">
        <f t="shared" si="5"/>
        <v>870.470961141069</v>
      </c>
      <c r="G168" s="24">
        <f t="shared" si="6"/>
        <v>335691.890053483</v>
      </c>
      <c r="H168" s="24">
        <f>IF(ROUND(G167,1)&lt;&gt;0,SUM($F$11:$F168),"")</f>
        <v>173034.845188194</v>
      </c>
    </row>
    <row r="169" ht="13.5" customHeight="1" spans="1:8">
      <c r="A169" s="2">
        <f t="shared" si="0"/>
        <v>159</v>
      </c>
      <c r="B169" s="21">
        <f t="shared" si="1"/>
        <v>44652</v>
      </c>
      <c r="C169" s="24">
        <f t="shared" si="2"/>
        <v>335691.890053483</v>
      </c>
      <c r="D169" s="24">
        <f t="shared" si="3"/>
        <v>2135.08199452348</v>
      </c>
      <c r="E169" s="24">
        <f t="shared" si="4"/>
        <v>1267.87794521865</v>
      </c>
      <c r="F169" s="24">
        <f t="shared" si="5"/>
        <v>867.204049304832</v>
      </c>
      <c r="G169" s="24">
        <f t="shared" si="6"/>
        <v>334424.012108265</v>
      </c>
      <c r="H169" s="24">
        <f>IF(ROUND(G168,1)&lt;&gt;0,SUM($F$11:$F169),"")</f>
        <v>173902.049237498</v>
      </c>
    </row>
    <row r="170" ht="13.5" customHeight="1" spans="1:8">
      <c r="A170" s="2">
        <f t="shared" si="0"/>
        <v>160</v>
      </c>
      <c r="B170" s="21">
        <f t="shared" si="1"/>
        <v>44682</v>
      </c>
      <c r="C170" s="24">
        <f t="shared" si="2"/>
        <v>334424.012108265</v>
      </c>
      <c r="D170" s="24">
        <f t="shared" si="3"/>
        <v>2135.08199452348</v>
      </c>
      <c r="E170" s="24">
        <f t="shared" si="4"/>
        <v>1271.15329657713</v>
      </c>
      <c r="F170" s="24">
        <f t="shared" si="5"/>
        <v>863.92869794635</v>
      </c>
      <c r="G170" s="24">
        <f t="shared" si="6"/>
        <v>333152.858811687</v>
      </c>
      <c r="H170" s="24">
        <f>IF(ROUND(G169,1)&lt;&gt;0,SUM($F$11:$F170),"")</f>
        <v>174765.977935445</v>
      </c>
    </row>
    <row r="171" ht="13.5" customHeight="1" spans="1:8">
      <c r="A171" s="2">
        <f t="shared" si="0"/>
        <v>161</v>
      </c>
      <c r="B171" s="21">
        <f t="shared" si="1"/>
        <v>44713</v>
      </c>
      <c r="C171" s="24">
        <f t="shared" si="2"/>
        <v>333152.858811687</v>
      </c>
      <c r="D171" s="24">
        <f t="shared" si="3"/>
        <v>2135.08199452348</v>
      </c>
      <c r="E171" s="24">
        <f t="shared" si="4"/>
        <v>1274.43710925996</v>
      </c>
      <c r="F171" s="24">
        <f t="shared" si="5"/>
        <v>860.644885263526</v>
      </c>
      <c r="G171" s="24">
        <f t="shared" si="6"/>
        <v>331878.421702427</v>
      </c>
      <c r="H171" s="24">
        <f>IF(ROUND(G170,1)&lt;&gt;0,SUM($F$11:$F171),"")</f>
        <v>175626.622820708</v>
      </c>
    </row>
    <row r="172" ht="13.5" customHeight="1" spans="1:8">
      <c r="A172" s="2">
        <f t="shared" si="0"/>
        <v>162</v>
      </c>
      <c r="B172" s="21">
        <f t="shared" si="1"/>
        <v>44743</v>
      </c>
      <c r="C172" s="24">
        <f t="shared" si="2"/>
        <v>331878.421702427</v>
      </c>
      <c r="D172" s="24">
        <f t="shared" si="3"/>
        <v>2135.08199452348</v>
      </c>
      <c r="E172" s="24">
        <f t="shared" si="4"/>
        <v>1277.72940512554</v>
      </c>
      <c r="F172" s="24">
        <f t="shared" si="5"/>
        <v>857.352589397938</v>
      </c>
      <c r="G172" s="24">
        <f t="shared" si="6"/>
        <v>330600.692297302</v>
      </c>
      <c r="H172" s="24">
        <f>IF(ROUND(G171,1)&lt;&gt;0,SUM($F$11:$F172),"")</f>
        <v>176483.975410106</v>
      </c>
    </row>
    <row r="173" ht="13.5" customHeight="1" spans="1:8">
      <c r="A173" s="2">
        <f t="shared" si="0"/>
        <v>163</v>
      </c>
      <c r="B173" s="21">
        <f t="shared" si="1"/>
        <v>44774</v>
      </c>
      <c r="C173" s="24">
        <f t="shared" si="2"/>
        <v>330600.692297302</v>
      </c>
      <c r="D173" s="24">
        <f t="shared" si="3"/>
        <v>2135.08199452348</v>
      </c>
      <c r="E173" s="24">
        <f t="shared" si="4"/>
        <v>1281.03020608879</v>
      </c>
      <c r="F173" s="24">
        <f t="shared" si="5"/>
        <v>854.051788434697</v>
      </c>
      <c r="G173" s="24">
        <f t="shared" si="6"/>
        <v>329319.662091213</v>
      </c>
      <c r="H173" s="24">
        <f>IF(ROUND(G172,1)&lt;&gt;0,SUM($F$11:$F173),"")</f>
        <v>177338.027198541</v>
      </c>
    </row>
    <row r="174" ht="13.5" customHeight="1" spans="1:8">
      <c r="A174" s="2">
        <f t="shared" si="0"/>
        <v>164</v>
      </c>
      <c r="B174" s="21">
        <f t="shared" si="1"/>
        <v>44805</v>
      </c>
      <c r="C174" s="24">
        <f t="shared" si="2"/>
        <v>329319.662091213</v>
      </c>
      <c r="D174" s="24">
        <f t="shared" si="3"/>
        <v>2135.08199452348</v>
      </c>
      <c r="E174" s="24">
        <f t="shared" si="4"/>
        <v>1284.33953412118</v>
      </c>
      <c r="F174" s="24">
        <f t="shared" si="5"/>
        <v>850.742460402301</v>
      </c>
      <c r="G174" s="24">
        <f t="shared" si="6"/>
        <v>328035.322557092</v>
      </c>
      <c r="H174" s="24">
        <f>IF(ROUND(G173,1)&lt;&gt;0,SUM($F$11:$F174),"")</f>
        <v>178188.769658943</v>
      </c>
    </row>
    <row r="175" ht="13.5" customHeight="1" spans="1:8">
      <c r="A175" s="2">
        <f t="shared" si="0"/>
        <v>165</v>
      </c>
      <c r="B175" s="21">
        <f t="shared" si="1"/>
        <v>44835</v>
      </c>
      <c r="C175" s="24">
        <f t="shared" si="2"/>
        <v>328035.322557092</v>
      </c>
      <c r="D175" s="24">
        <f t="shared" si="3"/>
        <v>2135.08199452348</v>
      </c>
      <c r="E175" s="24">
        <f t="shared" si="4"/>
        <v>1287.65741125099</v>
      </c>
      <c r="F175" s="24">
        <f t="shared" si="5"/>
        <v>847.424583272488</v>
      </c>
      <c r="G175" s="24">
        <f t="shared" si="6"/>
        <v>326747.665145841</v>
      </c>
      <c r="H175" s="24">
        <f>IF(ROUND(G174,1)&lt;&gt;0,SUM($F$11:$F175),"")</f>
        <v>179036.194242216</v>
      </c>
    </row>
    <row r="176" ht="13.5" customHeight="1" spans="1:8">
      <c r="A176" s="2">
        <f t="shared" si="0"/>
        <v>166</v>
      </c>
      <c r="B176" s="21">
        <f t="shared" si="1"/>
        <v>44866</v>
      </c>
      <c r="C176" s="24">
        <f t="shared" si="2"/>
        <v>326747.665145841</v>
      </c>
      <c r="D176" s="24">
        <f t="shared" si="3"/>
        <v>2135.08199452348</v>
      </c>
      <c r="E176" s="24">
        <f t="shared" si="4"/>
        <v>1290.98385956339</v>
      </c>
      <c r="F176" s="24">
        <f t="shared" si="5"/>
        <v>844.098134960089</v>
      </c>
      <c r="G176" s="24">
        <f t="shared" si="6"/>
        <v>325456.681286278</v>
      </c>
      <c r="H176" s="24">
        <f>IF(ROUND(G175,1)&lt;&gt;0,SUM($F$11:$F176),"")</f>
        <v>179880.292377176</v>
      </c>
    </row>
    <row r="177" ht="13.5" customHeight="1" spans="1:8">
      <c r="A177" s="2">
        <f t="shared" si="0"/>
        <v>167</v>
      </c>
      <c r="B177" s="21">
        <f t="shared" si="1"/>
        <v>44896</v>
      </c>
      <c r="C177" s="24">
        <f t="shared" si="2"/>
        <v>325456.681286278</v>
      </c>
      <c r="D177" s="24">
        <f t="shared" si="3"/>
        <v>2135.08199452348</v>
      </c>
      <c r="E177" s="24">
        <f t="shared" si="4"/>
        <v>1294.3189012006</v>
      </c>
      <c r="F177" s="24">
        <f t="shared" si="5"/>
        <v>840.763093322884</v>
      </c>
      <c r="G177" s="24">
        <f t="shared" si="6"/>
        <v>324162.362385077</v>
      </c>
      <c r="H177" s="24">
        <f>IF(ROUND(G176,1)&lt;&gt;0,SUM($F$11:$F177),"")</f>
        <v>180721.055470499</v>
      </c>
    </row>
    <row r="178" ht="13.5" customHeight="1" spans="1:8">
      <c r="A178" s="2">
        <f t="shared" si="0"/>
        <v>168</v>
      </c>
      <c r="B178" s="21">
        <f t="shared" si="1"/>
        <v>44927</v>
      </c>
      <c r="C178" s="24">
        <f t="shared" si="2"/>
        <v>324162.362385077</v>
      </c>
      <c r="D178" s="24">
        <f t="shared" si="3"/>
        <v>2135.08199452348</v>
      </c>
      <c r="E178" s="24">
        <f t="shared" si="4"/>
        <v>1297.66255836203</v>
      </c>
      <c r="F178" s="24">
        <f t="shared" si="5"/>
        <v>837.419436161449</v>
      </c>
      <c r="G178" s="24">
        <f t="shared" si="6"/>
        <v>322864.699826715</v>
      </c>
      <c r="H178" s="24">
        <f>IF(ROUND(G177,1)&lt;&gt;0,SUM($F$11:$F178),"")</f>
        <v>181558.47490666</v>
      </c>
    </row>
    <row r="179" ht="13.5" customHeight="1" spans="1:8">
      <c r="A179" s="2">
        <f t="shared" si="0"/>
        <v>169</v>
      </c>
      <c r="B179" s="21">
        <f t="shared" si="1"/>
        <v>44958</v>
      </c>
      <c r="C179" s="24">
        <f t="shared" si="2"/>
        <v>322864.699826715</v>
      </c>
      <c r="D179" s="24">
        <f t="shared" si="3"/>
        <v>2135.08199452348</v>
      </c>
      <c r="E179" s="24">
        <f t="shared" si="4"/>
        <v>1301.01485330447</v>
      </c>
      <c r="F179" s="24">
        <f t="shared" si="5"/>
        <v>834.067141219014</v>
      </c>
      <c r="G179" s="24">
        <f t="shared" si="6"/>
        <v>321563.68497341</v>
      </c>
      <c r="H179" s="24">
        <f>IF(ROUND(G178,1)&lt;&gt;0,SUM($F$11:$F179),"")</f>
        <v>182392.542047879</v>
      </c>
    </row>
    <row r="180" ht="13.5" customHeight="1" spans="1:8">
      <c r="A180" s="2">
        <f t="shared" si="0"/>
        <v>170</v>
      </c>
      <c r="B180" s="21">
        <f t="shared" si="1"/>
        <v>44986</v>
      </c>
      <c r="C180" s="24">
        <f t="shared" si="2"/>
        <v>321563.68497341</v>
      </c>
      <c r="D180" s="24">
        <f t="shared" si="3"/>
        <v>2135.08199452348</v>
      </c>
      <c r="E180" s="24">
        <f t="shared" si="4"/>
        <v>1304.37580834217</v>
      </c>
      <c r="F180" s="24">
        <f t="shared" si="5"/>
        <v>830.70618618131</v>
      </c>
      <c r="G180" s="24">
        <f t="shared" si="6"/>
        <v>320259.309165068</v>
      </c>
      <c r="H180" s="24">
        <f>IF(ROUND(G179,1)&lt;&gt;0,SUM($F$11:$F180),"")</f>
        <v>183223.24823406</v>
      </c>
    </row>
    <row r="181" ht="13.5" customHeight="1" spans="1:8">
      <c r="A181" s="2">
        <f t="shared" si="0"/>
        <v>171</v>
      </c>
      <c r="B181" s="21">
        <f t="shared" si="1"/>
        <v>45017</v>
      </c>
      <c r="C181" s="24">
        <f t="shared" si="2"/>
        <v>320259.309165068</v>
      </c>
      <c r="D181" s="24">
        <f t="shared" si="3"/>
        <v>2135.08199452348</v>
      </c>
      <c r="E181" s="24">
        <f t="shared" si="4"/>
        <v>1307.74544584706</v>
      </c>
      <c r="F181" s="24">
        <f t="shared" si="5"/>
        <v>827.336548676426</v>
      </c>
      <c r="G181" s="24">
        <f t="shared" si="6"/>
        <v>318951.563719221</v>
      </c>
      <c r="H181" s="24">
        <f>IF(ROUND(G180,1)&lt;&gt;0,SUM($F$11:$F181),"")</f>
        <v>184050.584782737</v>
      </c>
    </row>
    <row r="182" ht="13.5" customHeight="1" spans="1:8">
      <c r="A182" s="2">
        <f t="shared" si="0"/>
        <v>172</v>
      </c>
      <c r="B182" s="21">
        <f t="shared" si="1"/>
        <v>45047</v>
      </c>
      <c r="C182" s="24">
        <f t="shared" si="2"/>
        <v>318951.563719221</v>
      </c>
      <c r="D182" s="24">
        <f t="shared" si="3"/>
        <v>2135.08199452348</v>
      </c>
      <c r="E182" s="24">
        <f t="shared" si="4"/>
        <v>1311.12378824883</v>
      </c>
      <c r="F182" s="24">
        <f t="shared" si="5"/>
        <v>823.958206274655</v>
      </c>
      <c r="G182" s="24">
        <f t="shared" si="6"/>
        <v>317640.439930972</v>
      </c>
      <c r="H182" s="24">
        <f>IF(ROUND(G181,1)&lt;&gt;0,SUM($F$11:$F182),"")</f>
        <v>184874.542989012</v>
      </c>
    </row>
    <row r="183" ht="13.5" customHeight="1" spans="1:8">
      <c r="A183" s="2">
        <f t="shared" si="0"/>
        <v>173</v>
      </c>
      <c r="B183" s="21">
        <f t="shared" si="1"/>
        <v>45078</v>
      </c>
      <c r="C183" s="24">
        <f t="shared" si="2"/>
        <v>317640.439930972</v>
      </c>
      <c r="D183" s="24">
        <f t="shared" si="3"/>
        <v>2135.08199452348</v>
      </c>
      <c r="E183" s="24">
        <f t="shared" si="4"/>
        <v>1314.51085803514</v>
      </c>
      <c r="F183" s="24">
        <f t="shared" si="5"/>
        <v>820.571136488345</v>
      </c>
      <c r="G183" s="24">
        <f t="shared" si="6"/>
        <v>316325.929072937</v>
      </c>
      <c r="H183" s="24">
        <f>IF(ROUND(G182,1)&lt;&gt;0,SUM($F$11:$F183),"")</f>
        <v>185695.1141255</v>
      </c>
    </row>
    <row r="184" ht="13.5" customHeight="1" spans="1:8">
      <c r="A184" s="2">
        <f t="shared" si="0"/>
        <v>174</v>
      </c>
      <c r="B184" s="21">
        <f t="shared" si="1"/>
        <v>45108</v>
      </c>
      <c r="C184" s="24">
        <f t="shared" si="2"/>
        <v>316325.929072937</v>
      </c>
      <c r="D184" s="24">
        <f t="shared" si="3"/>
        <v>2135.08199452348</v>
      </c>
      <c r="E184" s="24">
        <f t="shared" si="4"/>
        <v>1317.90667775173</v>
      </c>
      <c r="F184" s="24">
        <f t="shared" si="5"/>
        <v>817.175316771755</v>
      </c>
      <c r="G184" s="24">
        <f t="shared" si="6"/>
        <v>315008.022395186</v>
      </c>
      <c r="H184" s="24">
        <f>IF(ROUND(G183,1)&lt;&gt;0,SUM($F$11:$F184),"")</f>
        <v>186512.289442272</v>
      </c>
    </row>
    <row r="185" ht="13.5" customHeight="1" spans="1:8">
      <c r="A185" s="2">
        <f t="shared" si="0"/>
        <v>175</v>
      </c>
      <c r="B185" s="21">
        <f t="shared" si="1"/>
        <v>45139</v>
      </c>
      <c r="C185" s="24">
        <f t="shared" si="2"/>
        <v>315008.022395186</v>
      </c>
      <c r="D185" s="24">
        <f t="shared" si="3"/>
        <v>2135.08199452348</v>
      </c>
      <c r="E185" s="24">
        <f t="shared" si="4"/>
        <v>1321.31127000259</v>
      </c>
      <c r="F185" s="24">
        <f t="shared" si="5"/>
        <v>813.770724520896</v>
      </c>
      <c r="G185" s="24">
        <f t="shared" si="6"/>
        <v>313686.711125183</v>
      </c>
      <c r="H185" s="24">
        <f>IF(ROUND(G184,1)&lt;&gt;0,SUM($F$11:$F185),"")</f>
        <v>187326.060166793</v>
      </c>
    </row>
    <row r="186" ht="13.5" customHeight="1" spans="1:8">
      <c r="A186" s="2">
        <f t="shared" si="0"/>
        <v>176</v>
      </c>
      <c r="B186" s="21">
        <f t="shared" si="1"/>
        <v>45170</v>
      </c>
      <c r="C186" s="24">
        <f t="shared" si="2"/>
        <v>313686.711125183</v>
      </c>
      <c r="D186" s="24">
        <f t="shared" si="3"/>
        <v>2135.08199452348</v>
      </c>
      <c r="E186" s="24">
        <f t="shared" si="4"/>
        <v>1324.72465745009</v>
      </c>
      <c r="F186" s="24">
        <f t="shared" si="5"/>
        <v>810.357337073389</v>
      </c>
      <c r="G186" s="24">
        <f t="shared" si="6"/>
        <v>312361.986467733</v>
      </c>
      <c r="H186" s="24">
        <f>IF(ROUND(G185,1)&lt;&gt;0,SUM($F$11:$F186),"")</f>
        <v>188136.417503866</v>
      </c>
    </row>
    <row r="187" ht="13.5" customHeight="1" spans="1:8">
      <c r="A187" s="2">
        <f t="shared" si="0"/>
        <v>177</v>
      </c>
      <c r="B187" s="21">
        <f t="shared" si="1"/>
        <v>45200</v>
      </c>
      <c r="C187" s="24">
        <f t="shared" si="2"/>
        <v>312361.986467733</v>
      </c>
      <c r="D187" s="24">
        <f t="shared" si="3"/>
        <v>2135.08199452348</v>
      </c>
      <c r="E187" s="24">
        <f t="shared" si="4"/>
        <v>1328.14686281517</v>
      </c>
      <c r="F187" s="24">
        <f t="shared" si="5"/>
        <v>806.93513170831</v>
      </c>
      <c r="G187" s="24">
        <f t="shared" si="6"/>
        <v>311033.839604918</v>
      </c>
      <c r="H187" s="24">
        <f>IF(ROUND(G186,1)&lt;&gt;0,SUM($F$11:$F187),"")</f>
        <v>188943.352635574</v>
      </c>
    </row>
    <row r="188" ht="13.5" customHeight="1" spans="1:8">
      <c r="A188" s="2">
        <f t="shared" si="0"/>
        <v>178</v>
      </c>
      <c r="B188" s="21">
        <f t="shared" si="1"/>
        <v>45231</v>
      </c>
      <c r="C188" s="24">
        <f t="shared" si="2"/>
        <v>311033.839604918</v>
      </c>
      <c r="D188" s="24">
        <f t="shared" si="3"/>
        <v>2135.08199452348</v>
      </c>
      <c r="E188" s="24">
        <f t="shared" si="4"/>
        <v>1331.57790887745</v>
      </c>
      <c r="F188" s="24">
        <f t="shared" si="5"/>
        <v>803.504085646037</v>
      </c>
      <c r="G188" s="24">
        <f t="shared" si="6"/>
        <v>309702.26169604</v>
      </c>
      <c r="H188" s="24">
        <f>IF(ROUND(G187,1)&lt;&gt;0,SUM($F$11:$F188),"")</f>
        <v>189746.85672122</v>
      </c>
    </row>
    <row r="189" ht="13.5" customHeight="1" spans="1:8">
      <c r="A189" s="2">
        <f t="shared" si="0"/>
        <v>179</v>
      </c>
      <c r="B189" s="21">
        <f t="shared" si="1"/>
        <v>45261</v>
      </c>
      <c r="C189" s="24">
        <f t="shared" si="2"/>
        <v>309702.26169604</v>
      </c>
      <c r="D189" s="24">
        <f t="shared" si="3"/>
        <v>2135.08199452348</v>
      </c>
      <c r="E189" s="24">
        <f t="shared" si="4"/>
        <v>1335.01781847538</v>
      </c>
      <c r="F189" s="24">
        <f t="shared" si="5"/>
        <v>800.064176048104</v>
      </c>
      <c r="G189" s="24">
        <f t="shared" si="6"/>
        <v>308367.243877565</v>
      </c>
      <c r="H189" s="24">
        <f>IF(ROUND(G188,1)&lt;&gt;0,SUM($F$11:$F189),"")</f>
        <v>190546.920897268</v>
      </c>
    </row>
    <row r="190" ht="13.5" customHeight="1" spans="1:8">
      <c r="A190" s="2">
        <f t="shared" si="0"/>
        <v>180</v>
      </c>
      <c r="B190" s="21">
        <f t="shared" si="1"/>
        <v>45292</v>
      </c>
      <c r="C190" s="24">
        <f t="shared" si="2"/>
        <v>308367.243877565</v>
      </c>
      <c r="D190" s="24">
        <f t="shared" si="3"/>
        <v>2135.08199452348</v>
      </c>
      <c r="E190" s="24">
        <f t="shared" si="4"/>
        <v>1338.46661450644</v>
      </c>
      <c r="F190" s="24">
        <f t="shared" si="5"/>
        <v>796.615380017043</v>
      </c>
      <c r="G190" s="24">
        <f t="shared" si="6"/>
        <v>307028.777263058</v>
      </c>
      <c r="H190" s="24">
        <f>IF(ROUND(G189,1)&lt;&gt;0,SUM($F$11:$F190),"")</f>
        <v>191343.536277285</v>
      </c>
    </row>
    <row r="191" ht="13.5" customHeight="1" spans="1:8">
      <c r="A191" s="2">
        <f t="shared" si="0"/>
        <v>181</v>
      </c>
      <c r="B191" s="21">
        <f t="shared" si="1"/>
        <v>45323</v>
      </c>
      <c r="C191" s="24">
        <f t="shared" si="2"/>
        <v>307028.777263058</v>
      </c>
      <c r="D191" s="24">
        <f t="shared" si="3"/>
        <v>2135.08199452348</v>
      </c>
      <c r="E191" s="24">
        <f t="shared" si="4"/>
        <v>1341.92431992725</v>
      </c>
      <c r="F191" s="24">
        <f t="shared" si="5"/>
        <v>793.157674596234</v>
      </c>
      <c r="G191" s="24">
        <f t="shared" si="6"/>
        <v>305686.852943131</v>
      </c>
      <c r="H191" s="24">
        <f>IF(ROUND(G190,1)&lt;&gt;0,SUM($F$11:$F191),"")</f>
        <v>192136.693951882</v>
      </c>
    </row>
    <row r="192" ht="13.5" customHeight="1" spans="1:8">
      <c r="A192" s="2">
        <f t="shared" si="0"/>
        <v>182</v>
      </c>
      <c r="B192" s="21">
        <f t="shared" si="1"/>
        <v>45352</v>
      </c>
      <c r="C192" s="24">
        <f t="shared" si="2"/>
        <v>305686.852943131</v>
      </c>
      <c r="D192" s="24">
        <f t="shared" si="3"/>
        <v>2135.08199452348</v>
      </c>
      <c r="E192" s="24">
        <f t="shared" si="4"/>
        <v>1345.39095775373</v>
      </c>
      <c r="F192" s="24">
        <f t="shared" si="5"/>
        <v>789.691036769756</v>
      </c>
      <c r="G192" s="24">
        <f t="shared" si="6"/>
        <v>304341.461985377</v>
      </c>
      <c r="H192" s="24">
        <f>IF(ROUND(G191,1)&lt;&gt;0,SUM($F$11:$F192),"")</f>
        <v>192926.384988651</v>
      </c>
    </row>
    <row r="193" ht="13.5" customHeight="1" spans="1:8">
      <c r="A193" s="2">
        <f t="shared" si="0"/>
        <v>183</v>
      </c>
      <c r="B193" s="21">
        <f t="shared" si="1"/>
        <v>45383</v>
      </c>
      <c r="C193" s="24">
        <f t="shared" si="2"/>
        <v>304341.461985377</v>
      </c>
      <c r="D193" s="24">
        <f t="shared" si="3"/>
        <v>2135.08199452348</v>
      </c>
      <c r="E193" s="24">
        <f t="shared" si="4"/>
        <v>1348.86655106126</v>
      </c>
      <c r="F193" s="24">
        <f t="shared" si="5"/>
        <v>786.215443462225</v>
      </c>
      <c r="G193" s="24">
        <f t="shared" si="6"/>
        <v>302992.595434316</v>
      </c>
      <c r="H193" s="24">
        <f>IF(ROUND(G192,1)&lt;&gt;0,SUM($F$11:$F193),"")</f>
        <v>193712.600432114</v>
      </c>
    </row>
    <row r="194" ht="13.5" customHeight="1" spans="1:8">
      <c r="A194" s="2">
        <f t="shared" si="0"/>
        <v>184</v>
      </c>
      <c r="B194" s="21">
        <f t="shared" si="1"/>
        <v>45413</v>
      </c>
      <c r="C194" s="24">
        <f t="shared" si="2"/>
        <v>302992.595434316</v>
      </c>
      <c r="D194" s="24">
        <f t="shared" si="3"/>
        <v>2135.08199452348</v>
      </c>
      <c r="E194" s="24">
        <f t="shared" si="4"/>
        <v>1352.35112298483</v>
      </c>
      <c r="F194" s="24">
        <f t="shared" si="5"/>
        <v>782.73087153865</v>
      </c>
      <c r="G194" s="24">
        <f t="shared" si="6"/>
        <v>301640.244311331</v>
      </c>
      <c r="H194" s="24">
        <f>IF(ROUND(G193,1)&lt;&gt;0,SUM($F$11:$F194),"")</f>
        <v>194495.331303652</v>
      </c>
    </row>
    <row r="195" ht="13.5" customHeight="1" spans="1:8">
      <c r="A195" s="2">
        <f t="shared" si="0"/>
        <v>185</v>
      </c>
      <c r="B195" s="21">
        <f t="shared" si="1"/>
        <v>45444</v>
      </c>
      <c r="C195" s="24">
        <f t="shared" si="2"/>
        <v>301640.244311331</v>
      </c>
      <c r="D195" s="24">
        <f t="shared" si="3"/>
        <v>2135.08199452348</v>
      </c>
      <c r="E195" s="24">
        <f t="shared" si="4"/>
        <v>1355.84469671921</v>
      </c>
      <c r="F195" s="24">
        <f t="shared" si="5"/>
        <v>779.237297804273</v>
      </c>
      <c r="G195" s="24">
        <f t="shared" si="6"/>
        <v>300284.399614612</v>
      </c>
      <c r="H195" s="24">
        <f>IF(ROUND(G194,1)&lt;&gt;0,SUM($F$11:$F195),"")</f>
        <v>195274.568601457</v>
      </c>
    </row>
    <row r="196" ht="13.5" customHeight="1" spans="1:8">
      <c r="A196" s="2">
        <f t="shared" si="0"/>
        <v>186</v>
      </c>
      <c r="B196" s="21">
        <f t="shared" si="1"/>
        <v>45474</v>
      </c>
      <c r="C196" s="24">
        <f t="shared" si="2"/>
        <v>300284.399614612</v>
      </c>
      <c r="D196" s="24">
        <f t="shared" si="3"/>
        <v>2135.08199452348</v>
      </c>
      <c r="E196" s="24">
        <f t="shared" si="4"/>
        <v>1359.34729551907</v>
      </c>
      <c r="F196" s="24">
        <f t="shared" si="5"/>
        <v>775.734699004415</v>
      </c>
      <c r="G196" s="24">
        <f t="shared" si="6"/>
        <v>298925.052319093</v>
      </c>
      <c r="H196" s="24">
        <f>IF(ROUND(G195,1)&lt;&gt;0,SUM($F$11:$F196),"")</f>
        <v>196050.303300461</v>
      </c>
    </row>
    <row r="197" ht="13.5" customHeight="1" spans="1:8">
      <c r="A197" s="2">
        <f t="shared" si="0"/>
        <v>187</v>
      </c>
      <c r="B197" s="21">
        <f t="shared" si="1"/>
        <v>45505</v>
      </c>
      <c r="C197" s="24">
        <f t="shared" si="2"/>
        <v>298925.052319093</v>
      </c>
      <c r="D197" s="24">
        <f t="shared" si="3"/>
        <v>2135.08199452348</v>
      </c>
      <c r="E197" s="24">
        <f t="shared" si="4"/>
        <v>1362.85894269916</v>
      </c>
      <c r="F197" s="24">
        <f t="shared" si="5"/>
        <v>772.223051824324</v>
      </c>
      <c r="G197" s="24">
        <f t="shared" si="6"/>
        <v>297562.193376394</v>
      </c>
      <c r="H197" s="24">
        <f>IF(ROUND(G196,1)&lt;&gt;0,SUM($F$11:$F197),"")</f>
        <v>196822.526352285</v>
      </c>
    </row>
    <row r="198" ht="13.5" customHeight="1" spans="1:8">
      <c r="A198" s="2">
        <f t="shared" si="0"/>
        <v>188</v>
      </c>
      <c r="B198" s="21">
        <f t="shared" si="1"/>
        <v>45536</v>
      </c>
      <c r="C198" s="24">
        <f t="shared" si="2"/>
        <v>297562.193376394</v>
      </c>
      <c r="D198" s="24">
        <f t="shared" si="3"/>
        <v>2135.08199452348</v>
      </c>
      <c r="E198" s="24">
        <f t="shared" si="4"/>
        <v>1366.37966163446</v>
      </c>
      <c r="F198" s="24">
        <f t="shared" si="5"/>
        <v>768.702332889018</v>
      </c>
      <c r="G198" s="24">
        <f t="shared" si="6"/>
        <v>296195.813714759</v>
      </c>
      <c r="H198" s="24">
        <f>IF(ROUND(G197,1)&lt;&gt;0,SUM($F$11:$F198),"")</f>
        <v>197591.228685174</v>
      </c>
    </row>
    <row r="199" ht="13.5" customHeight="1" spans="1:8">
      <c r="A199" s="2">
        <f t="shared" si="0"/>
        <v>189</v>
      </c>
      <c r="B199" s="21">
        <f t="shared" si="1"/>
        <v>45566</v>
      </c>
      <c r="C199" s="24">
        <f t="shared" si="2"/>
        <v>296195.813714759</v>
      </c>
      <c r="D199" s="24">
        <f t="shared" si="3"/>
        <v>2135.08199452348</v>
      </c>
      <c r="E199" s="24">
        <f t="shared" si="4"/>
        <v>1369.90947576035</v>
      </c>
      <c r="F199" s="24">
        <f t="shared" si="5"/>
        <v>765.172518763129</v>
      </c>
      <c r="G199" s="24">
        <f t="shared" si="6"/>
        <v>294825.904238999</v>
      </c>
      <c r="H199" s="24">
        <f>IF(ROUND(G198,1)&lt;&gt;0,SUM($F$11:$F199),"")</f>
        <v>198356.401203937</v>
      </c>
    </row>
    <row r="200" ht="13.5" customHeight="1" spans="1:8">
      <c r="A200" s="2">
        <f t="shared" si="0"/>
        <v>190</v>
      </c>
      <c r="B200" s="21">
        <f t="shared" si="1"/>
        <v>45597</v>
      </c>
      <c r="C200" s="24">
        <f t="shared" si="2"/>
        <v>294825.904238999</v>
      </c>
      <c r="D200" s="24">
        <f t="shared" si="3"/>
        <v>2135.08199452348</v>
      </c>
      <c r="E200" s="24">
        <f t="shared" si="4"/>
        <v>1373.44840857273</v>
      </c>
      <c r="F200" s="24">
        <f t="shared" si="5"/>
        <v>761.633585950748</v>
      </c>
      <c r="G200" s="24">
        <f t="shared" si="6"/>
        <v>293452.455830426</v>
      </c>
      <c r="H200" s="24">
        <f>IF(ROUND(G199,1)&lt;&gt;0,SUM($F$11:$F200),"")</f>
        <v>199118.034789888</v>
      </c>
    </row>
    <row r="201" ht="13.5" customHeight="1" spans="1:8">
      <c r="A201" s="2">
        <f t="shared" si="0"/>
        <v>191</v>
      </c>
      <c r="B201" s="21">
        <f t="shared" si="1"/>
        <v>45627</v>
      </c>
      <c r="C201" s="24">
        <f t="shared" si="2"/>
        <v>293452.455830426</v>
      </c>
      <c r="D201" s="24">
        <f t="shared" si="3"/>
        <v>2135.08199452348</v>
      </c>
      <c r="E201" s="24">
        <f t="shared" si="4"/>
        <v>1376.99648362821</v>
      </c>
      <c r="F201" s="24">
        <f t="shared" si="5"/>
        <v>758.085510895268</v>
      </c>
      <c r="G201" s="24">
        <f t="shared" si="6"/>
        <v>292075.459346798</v>
      </c>
      <c r="H201" s="24">
        <f>IF(ROUND(G200,1)&lt;&gt;0,SUM($F$11:$F201),"")</f>
        <v>199876.120300783</v>
      </c>
    </row>
    <row r="202" ht="13.5" customHeight="1" spans="1:8">
      <c r="A202" s="2">
        <f t="shared" si="0"/>
        <v>192</v>
      </c>
      <c r="B202" s="21">
        <f t="shared" si="1"/>
        <v>45658</v>
      </c>
      <c r="C202" s="24">
        <f t="shared" si="2"/>
        <v>292075.459346798</v>
      </c>
      <c r="D202" s="24">
        <f t="shared" si="3"/>
        <v>2135.08199452348</v>
      </c>
      <c r="E202" s="24">
        <f t="shared" si="4"/>
        <v>1380.55372454425</v>
      </c>
      <c r="F202" s="24">
        <f t="shared" si="5"/>
        <v>754.528269979229</v>
      </c>
      <c r="G202" s="24">
        <f t="shared" si="6"/>
        <v>290694.905622254</v>
      </c>
      <c r="H202" s="24">
        <f>IF(ROUND(G201,1)&lt;&gt;0,SUM($F$11:$F202),"")</f>
        <v>200630.648570763</v>
      </c>
    </row>
    <row r="203" ht="13.5" customHeight="1" spans="1:8">
      <c r="A203" s="2">
        <f t="shared" si="0"/>
        <v>193</v>
      </c>
      <c r="B203" s="21">
        <f t="shared" si="1"/>
        <v>45689</v>
      </c>
      <c r="C203" s="24">
        <f t="shared" si="2"/>
        <v>290694.905622254</v>
      </c>
      <c r="D203" s="24">
        <f t="shared" si="3"/>
        <v>2135.08199452348</v>
      </c>
      <c r="E203" s="24">
        <f t="shared" si="4"/>
        <v>1384.12015499933</v>
      </c>
      <c r="F203" s="24">
        <f t="shared" si="5"/>
        <v>750.961839524156</v>
      </c>
      <c r="G203" s="24">
        <f t="shared" si="6"/>
        <v>289310.785467255</v>
      </c>
      <c r="H203" s="24">
        <f>IF(ROUND(G202,1)&lt;&gt;0,SUM($F$11:$F203),"")</f>
        <v>201381.610410287</v>
      </c>
    </row>
    <row r="204" ht="13.5" customHeight="1" spans="1:8">
      <c r="A204" s="2">
        <f t="shared" si="0"/>
        <v>194</v>
      </c>
      <c r="B204" s="21">
        <f t="shared" si="1"/>
        <v>45717</v>
      </c>
      <c r="C204" s="24">
        <f t="shared" si="2"/>
        <v>289310.785467255</v>
      </c>
      <c r="D204" s="24">
        <f t="shared" si="3"/>
        <v>2135.08199452348</v>
      </c>
      <c r="E204" s="24">
        <f t="shared" si="4"/>
        <v>1387.69579873307</v>
      </c>
      <c r="F204" s="24">
        <f t="shared" si="5"/>
        <v>747.386195790408</v>
      </c>
      <c r="G204" s="24">
        <f t="shared" si="6"/>
        <v>287923.089668521</v>
      </c>
      <c r="H204" s="24">
        <f>IF(ROUND(G203,1)&lt;&gt;0,SUM($F$11:$F204),"")</f>
        <v>202128.996606077</v>
      </c>
    </row>
    <row r="205" ht="13.5" customHeight="1" spans="1:8">
      <c r="A205" s="2">
        <f t="shared" si="0"/>
        <v>195</v>
      </c>
      <c r="B205" s="21">
        <f t="shared" si="1"/>
        <v>45748</v>
      </c>
      <c r="C205" s="24">
        <f t="shared" si="2"/>
        <v>287923.089668521</v>
      </c>
      <c r="D205" s="24">
        <f t="shared" si="3"/>
        <v>2135.08199452348</v>
      </c>
      <c r="E205" s="24">
        <f t="shared" si="4"/>
        <v>1391.28067954647</v>
      </c>
      <c r="F205" s="24">
        <f t="shared" si="5"/>
        <v>743.801314977014</v>
      </c>
      <c r="G205" s="24">
        <f t="shared" si="6"/>
        <v>286531.808988975</v>
      </c>
      <c r="H205" s="24">
        <f>IF(ROUND(G204,1)&lt;&gt;0,SUM($F$11:$F205),"")</f>
        <v>202872.797921054</v>
      </c>
    </row>
    <row r="206" ht="13.5" customHeight="1" spans="1:8">
      <c r="A206" s="2">
        <f t="shared" si="0"/>
        <v>196</v>
      </c>
      <c r="B206" s="21">
        <f t="shared" si="1"/>
        <v>45778</v>
      </c>
      <c r="C206" s="24">
        <f t="shared" si="2"/>
        <v>286531.808988975</v>
      </c>
      <c r="D206" s="24">
        <f t="shared" si="3"/>
        <v>2135.08199452348</v>
      </c>
      <c r="E206" s="24">
        <f t="shared" si="4"/>
        <v>1394.87482130196</v>
      </c>
      <c r="F206" s="24">
        <f t="shared" si="5"/>
        <v>740.207173221519</v>
      </c>
      <c r="G206" s="24">
        <f t="shared" si="6"/>
        <v>285136.934167673</v>
      </c>
      <c r="H206" s="24">
        <f>IF(ROUND(G205,1)&lt;&gt;0,SUM($F$11:$F206),"")</f>
        <v>203613.005094276</v>
      </c>
    </row>
    <row r="207" ht="13.5" customHeight="1" spans="1:8">
      <c r="A207" s="2">
        <f t="shared" si="0"/>
        <v>197</v>
      </c>
      <c r="B207" s="21">
        <f t="shared" si="1"/>
        <v>45809</v>
      </c>
      <c r="C207" s="24">
        <f t="shared" si="2"/>
        <v>285136.934167673</v>
      </c>
      <c r="D207" s="24">
        <f t="shared" si="3"/>
        <v>2135.08199452348</v>
      </c>
      <c r="E207" s="24">
        <f t="shared" si="4"/>
        <v>1398.47824792366</v>
      </c>
      <c r="F207" s="24">
        <f t="shared" si="5"/>
        <v>736.603746599822</v>
      </c>
      <c r="G207" s="24">
        <f t="shared" si="6"/>
        <v>283738.455919749</v>
      </c>
      <c r="H207" s="24">
        <f>IF(ROUND(G206,1)&lt;&gt;0,SUM($F$11:$F207),"")</f>
        <v>204349.608840876</v>
      </c>
    </row>
    <row r="208" ht="13.5" customHeight="1" spans="1:8">
      <c r="A208" s="2">
        <f t="shared" si="0"/>
        <v>198</v>
      </c>
      <c r="B208" s="21">
        <f t="shared" si="1"/>
        <v>45839</v>
      </c>
      <c r="C208" s="24">
        <f t="shared" si="2"/>
        <v>283738.455919749</v>
      </c>
      <c r="D208" s="24">
        <f t="shared" si="3"/>
        <v>2135.08199452348</v>
      </c>
      <c r="E208" s="24">
        <f t="shared" si="4"/>
        <v>1402.09098339746</v>
      </c>
      <c r="F208" s="24">
        <f t="shared" si="5"/>
        <v>732.991011126019</v>
      </c>
      <c r="G208" s="24">
        <f t="shared" si="6"/>
        <v>282336.364936352</v>
      </c>
      <c r="H208" s="24">
        <f>IF(ROUND(G207,1)&lt;&gt;0,SUM($F$11:$F208),"")</f>
        <v>205082.599852002</v>
      </c>
    </row>
    <row r="209" ht="13.5" customHeight="1" spans="1:8">
      <c r="A209" s="2">
        <f t="shared" si="0"/>
        <v>199</v>
      </c>
      <c r="B209" s="21">
        <f t="shared" si="1"/>
        <v>45870</v>
      </c>
      <c r="C209" s="24">
        <f t="shared" si="2"/>
        <v>282336.364936352</v>
      </c>
      <c r="D209" s="24">
        <f t="shared" si="3"/>
        <v>2135.08199452348</v>
      </c>
      <c r="E209" s="24">
        <f t="shared" si="4"/>
        <v>1405.71305177124</v>
      </c>
      <c r="F209" s="24">
        <f t="shared" si="5"/>
        <v>729.368942752243</v>
      </c>
      <c r="G209" s="24">
        <f t="shared" si="6"/>
        <v>280930.651884581</v>
      </c>
      <c r="H209" s="24">
        <f>IF(ROUND(G208,1)&lt;&gt;0,SUM($F$11:$F209),"")</f>
        <v>205811.968794754</v>
      </c>
    </row>
    <row r="210" ht="13.5" customHeight="1" spans="1:8">
      <c r="A210" s="2">
        <f t="shared" si="0"/>
        <v>200</v>
      </c>
      <c r="B210" s="21">
        <f t="shared" si="1"/>
        <v>45901</v>
      </c>
      <c r="C210" s="24">
        <f t="shared" si="2"/>
        <v>280930.651884581</v>
      </c>
      <c r="D210" s="24">
        <f t="shared" si="3"/>
        <v>2135.08199452348</v>
      </c>
      <c r="E210" s="24">
        <f t="shared" si="4"/>
        <v>1409.34447715498</v>
      </c>
      <c r="F210" s="24">
        <f t="shared" si="5"/>
        <v>725.7375173685</v>
      </c>
      <c r="G210" s="24">
        <f t="shared" si="6"/>
        <v>279521.307407426</v>
      </c>
      <c r="H210" s="24">
        <f>IF(ROUND(G209,1)&lt;&gt;0,SUM($F$11:$F210),"")</f>
        <v>206537.706312122</v>
      </c>
    </row>
    <row r="211" ht="13.5" customHeight="1" spans="1:8">
      <c r="A211" s="2">
        <f t="shared" si="0"/>
        <v>201</v>
      </c>
      <c r="B211" s="21">
        <f t="shared" si="1"/>
        <v>45931</v>
      </c>
      <c r="C211" s="24">
        <f t="shared" si="2"/>
        <v>279521.307407426</v>
      </c>
      <c r="D211" s="24">
        <f t="shared" si="3"/>
        <v>2135.08199452348</v>
      </c>
      <c r="E211" s="24">
        <f t="shared" si="4"/>
        <v>1412.98528372097</v>
      </c>
      <c r="F211" s="24">
        <f t="shared" si="5"/>
        <v>722.096710802517</v>
      </c>
      <c r="G211" s="24">
        <f t="shared" si="6"/>
        <v>278108.322123705</v>
      </c>
      <c r="H211" s="24">
        <f>IF(ROUND(G210,1)&lt;&gt;0,SUM($F$11:$F211),"")</f>
        <v>207259.803022925</v>
      </c>
    </row>
    <row r="212" ht="13.5" customHeight="1" spans="1:8">
      <c r="A212" s="2">
        <f t="shared" si="0"/>
        <v>202</v>
      </c>
      <c r="B212" s="21">
        <f t="shared" si="1"/>
        <v>45962</v>
      </c>
      <c r="C212" s="24">
        <f t="shared" si="2"/>
        <v>278108.322123705</v>
      </c>
      <c r="D212" s="24">
        <f t="shared" si="3"/>
        <v>2135.08199452348</v>
      </c>
      <c r="E212" s="24">
        <f t="shared" si="4"/>
        <v>1416.63549570391</v>
      </c>
      <c r="F212" s="24">
        <f t="shared" si="5"/>
        <v>718.446498819571</v>
      </c>
      <c r="G212" s="24">
        <f t="shared" si="6"/>
        <v>276691.686628001</v>
      </c>
      <c r="H212" s="24">
        <f>IF(ROUND(G211,1)&lt;&gt;0,SUM($F$11:$F212),"")</f>
        <v>207978.249521744</v>
      </c>
    </row>
    <row r="213" ht="13.5" customHeight="1" spans="1:8">
      <c r="A213" s="2">
        <f t="shared" si="0"/>
        <v>203</v>
      </c>
      <c r="B213" s="21">
        <f t="shared" si="1"/>
        <v>45992</v>
      </c>
      <c r="C213" s="24">
        <f t="shared" si="2"/>
        <v>276691.686628001</v>
      </c>
      <c r="D213" s="24">
        <f t="shared" si="3"/>
        <v>2135.08199452348</v>
      </c>
      <c r="E213" s="24">
        <f t="shared" si="4"/>
        <v>1420.29513740115</v>
      </c>
      <c r="F213" s="24">
        <f t="shared" si="5"/>
        <v>714.786857122336</v>
      </c>
      <c r="G213" s="24">
        <f t="shared" si="6"/>
        <v>275271.3914906</v>
      </c>
      <c r="H213" s="24">
        <f>IF(ROUND(G212,1)&lt;&gt;0,SUM($F$11:$F213),"")</f>
        <v>208693.036378867</v>
      </c>
    </row>
    <row r="214" ht="13.5" customHeight="1" spans="1:8">
      <c r="A214" s="2">
        <f t="shared" si="0"/>
        <v>204</v>
      </c>
      <c r="B214" s="21">
        <f t="shared" si="1"/>
        <v>46023</v>
      </c>
      <c r="C214" s="24">
        <f t="shared" si="2"/>
        <v>275271.3914906</v>
      </c>
      <c r="D214" s="24">
        <f t="shared" si="3"/>
        <v>2135.08199452348</v>
      </c>
      <c r="E214" s="24">
        <f t="shared" si="4"/>
        <v>1423.96423317277</v>
      </c>
      <c r="F214" s="24">
        <f t="shared" si="5"/>
        <v>711.117761350716</v>
      </c>
      <c r="G214" s="24">
        <f t="shared" si="6"/>
        <v>273847.427257427</v>
      </c>
      <c r="H214" s="24">
        <f>IF(ROUND(G213,1)&lt;&gt;0,SUM($F$11:$F214),"")</f>
        <v>209404.154140217</v>
      </c>
    </row>
    <row r="215" ht="13.5" customHeight="1" spans="1:8">
      <c r="A215" s="2">
        <f t="shared" si="0"/>
        <v>205</v>
      </c>
      <c r="B215" s="21">
        <f t="shared" si="1"/>
        <v>46054</v>
      </c>
      <c r="C215" s="24">
        <f t="shared" si="2"/>
        <v>273847.427257427</v>
      </c>
      <c r="D215" s="24">
        <f t="shared" si="3"/>
        <v>2135.08199452348</v>
      </c>
      <c r="E215" s="24">
        <f t="shared" si="4"/>
        <v>1427.6428074418</v>
      </c>
      <c r="F215" s="24">
        <f t="shared" si="5"/>
        <v>707.439187081686</v>
      </c>
      <c r="G215" s="24">
        <f t="shared" si="6"/>
        <v>272419.784449985</v>
      </c>
      <c r="H215" s="24">
        <f>IF(ROUND(G214,1)&lt;&gt;0,SUM($F$11:$F215),"")</f>
        <v>210111.593327299</v>
      </c>
    </row>
    <row r="216" ht="13.5" customHeight="1" spans="1:8">
      <c r="A216" s="2">
        <f t="shared" si="0"/>
        <v>206</v>
      </c>
      <c r="B216" s="21">
        <f t="shared" si="1"/>
        <v>46082</v>
      </c>
      <c r="C216" s="24">
        <f t="shared" si="2"/>
        <v>272419.784449985</v>
      </c>
      <c r="D216" s="24">
        <f t="shared" si="3"/>
        <v>2135.08199452348</v>
      </c>
      <c r="E216" s="24">
        <f t="shared" si="4"/>
        <v>1431.33088469435</v>
      </c>
      <c r="F216" s="24">
        <f t="shared" si="5"/>
        <v>703.751109829128</v>
      </c>
      <c r="G216" s="24">
        <f t="shared" si="6"/>
        <v>270988.453565291</v>
      </c>
      <c r="H216" s="24">
        <f>IF(ROUND(G215,1)&lt;&gt;0,SUM($F$11:$F216),"")</f>
        <v>210815.344437128</v>
      </c>
    </row>
    <row r="217" ht="13.5" customHeight="1" spans="1:8">
      <c r="A217" s="2">
        <f t="shared" si="0"/>
        <v>207</v>
      </c>
      <c r="B217" s="21">
        <f t="shared" si="1"/>
        <v>46113</v>
      </c>
      <c r="C217" s="24">
        <f t="shared" si="2"/>
        <v>270988.453565291</v>
      </c>
      <c r="D217" s="24">
        <f t="shared" si="3"/>
        <v>2135.08199452348</v>
      </c>
      <c r="E217" s="24">
        <f t="shared" si="4"/>
        <v>1435.02848947981</v>
      </c>
      <c r="F217" s="24">
        <f t="shared" si="5"/>
        <v>700.053505043668</v>
      </c>
      <c r="G217" s="24">
        <f t="shared" si="6"/>
        <v>269553.425075811</v>
      </c>
      <c r="H217" s="24">
        <f>IF(ROUND(G216,1)&lt;&gt;0,SUM($F$11:$F217),"")</f>
        <v>211515.397942172</v>
      </c>
    </row>
    <row r="218" ht="13.5" customHeight="1" spans="1:8">
      <c r="A218" s="2">
        <f t="shared" si="0"/>
        <v>208</v>
      </c>
      <c r="B218" s="21">
        <f t="shared" si="1"/>
        <v>46143</v>
      </c>
      <c r="C218" s="24">
        <f t="shared" si="2"/>
        <v>269553.425075811</v>
      </c>
      <c r="D218" s="24">
        <f t="shared" si="3"/>
        <v>2135.08199452348</v>
      </c>
      <c r="E218" s="24">
        <f t="shared" si="4"/>
        <v>1438.73564641097</v>
      </c>
      <c r="F218" s="24">
        <f t="shared" si="5"/>
        <v>696.346348112512</v>
      </c>
      <c r="G218" s="24">
        <f t="shared" si="6"/>
        <v>268114.6894294</v>
      </c>
      <c r="H218" s="24">
        <f>IF(ROUND(G217,1)&lt;&gt;0,SUM($F$11:$F218),"")</f>
        <v>212211.744290284</v>
      </c>
    </row>
    <row r="219" ht="13.5" customHeight="1" spans="1:8">
      <c r="A219" s="2">
        <f t="shared" si="0"/>
        <v>209</v>
      </c>
      <c r="B219" s="21">
        <f t="shared" si="1"/>
        <v>46174</v>
      </c>
      <c r="C219" s="24">
        <f t="shared" si="2"/>
        <v>268114.6894294</v>
      </c>
      <c r="D219" s="24">
        <f t="shared" si="3"/>
        <v>2135.08199452348</v>
      </c>
      <c r="E219" s="24">
        <f t="shared" si="4"/>
        <v>1442.4523801642</v>
      </c>
      <c r="F219" s="24">
        <f t="shared" si="5"/>
        <v>692.629614359284</v>
      </c>
      <c r="G219" s="24">
        <f t="shared" si="6"/>
        <v>266672.237049236</v>
      </c>
      <c r="H219" s="24">
        <f>IF(ROUND(G218,1)&lt;&gt;0,SUM($F$11:$F219),"")</f>
        <v>212904.373904644</v>
      </c>
    </row>
    <row r="220" ht="13.5" customHeight="1" spans="1:8">
      <c r="A220" s="2">
        <f t="shared" si="0"/>
        <v>210</v>
      </c>
      <c r="B220" s="21">
        <f t="shared" si="1"/>
        <v>46204</v>
      </c>
      <c r="C220" s="24">
        <f t="shared" si="2"/>
        <v>266672.237049236</v>
      </c>
      <c r="D220" s="24">
        <f t="shared" si="3"/>
        <v>2135.08199452348</v>
      </c>
      <c r="E220" s="24">
        <f t="shared" si="4"/>
        <v>1446.17871547962</v>
      </c>
      <c r="F220" s="24">
        <f t="shared" si="5"/>
        <v>688.903279043859</v>
      </c>
      <c r="G220" s="24">
        <f t="shared" si="6"/>
        <v>265226.058333756</v>
      </c>
      <c r="H220" s="24">
        <f>IF(ROUND(G219,1)&lt;&gt;0,SUM($F$11:$F220),"")</f>
        <v>213593.277183688</v>
      </c>
    </row>
    <row r="221" ht="13.5" customHeight="1" spans="1:8">
      <c r="A221" s="2">
        <f t="shared" si="0"/>
        <v>211</v>
      </c>
      <c r="B221" s="21">
        <f t="shared" si="1"/>
        <v>46235</v>
      </c>
      <c r="C221" s="24">
        <f t="shared" si="2"/>
        <v>265226.058333756</v>
      </c>
      <c r="D221" s="24">
        <f t="shared" si="3"/>
        <v>2135.08199452348</v>
      </c>
      <c r="E221" s="24">
        <f t="shared" si="4"/>
        <v>1449.91467716128</v>
      </c>
      <c r="F221" s="24">
        <f t="shared" si="5"/>
        <v>685.167317362204</v>
      </c>
      <c r="G221" s="24">
        <f t="shared" si="6"/>
        <v>263776.143656595</v>
      </c>
      <c r="H221" s="24">
        <f>IF(ROUND(G220,1)&lt;&gt;0,SUM($F$11:$F221),"")</f>
        <v>214278.44450105</v>
      </c>
    </row>
    <row r="222" ht="13.5" customHeight="1" spans="1:8">
      <c r="A222" s="2">
        <f t="shared" si="0"/>
        <v>212</v>
      </c>
      <c r="B222" s="21">
        <f t="shared" si="1"/>
        <v>46266</v>
      </c>
      <c r="C222" s="24">
        <f t="shared" si="2"/>
        <v>263776.143656595</v>
      </c>
      <c r="D222" s="24">
        <f t="shared" si="3"/>
        <v>2135.08199452348</v>
      </c>
      <c r="E222" s="24">
        <f t="shared" si="4"/>
        <v>1453.66029007728</v>
      </c>
      <c r="F222" s="24">
        <f t="shared" si="5"/>
        <v>681.421704446204</v>
      </c>
      <c r="G222" s="24">
        <f t="shared" si="6"/>
        <v>262322.483366518</v>
      </c>
      <c r="H222" s="24">
        <f>IF(ROUND(G221,1)&lt;&gt;0,SUM($F$11:$F222),"")</f>
        <v>214959.866205496</v>
      </c>
    </row>
    <row r="223" ht="13.5" customHeight="1" spans="1:8">
      <c r="A223" s="2">
        <f t="shared" si="0"/>
        <v>213</v>
      </c>
      <c r="B223" s="21">
        <f t="shared" si="1"/>
        <v>46296</v>
      </c>
      <c r="C223" s="24">
        <f t="shared" si="2"/>
        <v>262322.483366518</v>
      </c>
      <c r="D223" s="24">
        <f t="shared" si="3"/>
        <v>2135.08199452348</v>
      </c>
      <c r="E223" s="24">
        <f t="shared" si="4"/>
        <v>1457.41557915998</v>
      </c>
      <c r="F223" s="24">
        <f t="shared" si="5"/>
        <v>677.666415363504</v>
      </c>
      <c r="G223" s="24">
        <f t="shared" si="6"/>
        <v>260865.067787358</v>
      </c>
      <c r="H223" s="24">
        <f>IF(ROUND(G222,1)&lt;&gt;0,SUM($F$11:$F223),"")</f>
        <v>215637.532620859</v>
      </c>
    </row>
    <row r="224" ht="13.5" customHeight="1" spans="1:8">
      <c r="A224" s="2">
        <f t="shared" si="0"/>
        <v>214</v>
      </c>
      <c r="B224" s="21">
        <f t="shared" si="1"/>
        <v>46327</v>
      </c>
      <c r="C224" s="24">
        <f t="shared" si="2"/>
        <v>260865.067787358</v>
      </c>
      <c r="D224" s="24">
        <f t="shared" si="3"/>
        <v>2135.08199452348</v>
      </c>
      <c r="E224" s="24">
        <f t="shared" si="4"/>
        <v>1461.18056940614</v>
      </c>
      <c r="F224" s="24">
        <f t="shared" si="5"/>
        <v>673.901425117341</v>
      </c>
      <c r="G224" s="24">
        <f t="shared" si="6"/>
        <v>259403.887217952</v>
      </c>
      <c r="H224" s="24">
        <f>IF(ROUND(G223,1)&lt;&gt;0,SUM($F$11:$F224),"")</f>
        <v>216311.434045977</v>
      </c>
    </row>
    <row r="225" ht="13.5" customHeight="1" spans="1:8">
      <c r="A225" s="2">
        <f t="shared" si="0"/>
        <v>215</v>
      </c>
      <c r="B225" s="21">
        <f t="shared" si="1"/>
        <v>46357</v>
      </c>
      <c r="C225" s="24">
        <f t="shared" si="2"/>
        <v>259403.887217952</v>
      </c>
      <c r="D225" s="24">
        <f t="shared" si="3"/>
        <v>2135.08199452348</v>
      </c>
      <c r="E225" s="24">
        <f t="shared" si="4"/>
        <v>1464.95528587711</v>
      </c>
      <c r="F225" s="24">
        <f t="shared" si="5"/>
        <v>670.126708646375</v>
      </c>
      <c r="G225" s="24">
        <f t="shared" si="6"/>
        <v>257938.931932075</v>
      </c>
      <c r="H225" s="24">
        <f>IF(ROUND(G224,1)&lt;&gt;0,SUM($F$11:$F225),"")</f>
        <v>216981.560754623</v>
      </c>
    </row>
    <row r="226" ht="13.5" customHeight="1" spans="1:8">
      <c r="A226" s="2">
        <f t="shared" si="0"/>
        <v>216</v>
      </c>
      <c r="B226" s="21">
        <f t="shared" si="1"/>
        <v>46388</v>
      </c>
      <c r="C226" s="24">
        <f t="shared" si="2"/>
        <v>257938.931932075</v>
      </c>
      <c r="D226" s="24">
        <f t="shared" si="3"/>
        <v>2135.08199452348</v>
      </c>
      <c r="E226" s="24">
        <f t="shared" si="4"/>
        <v>1468.73975369896</v>
      </c>
      <c r="F226" s="24">
        <f t="shared" si="5"/>
        <v>666.342240824526</v>
      </c>
      <c r="G226" s="24">
        <f t="shared" si="6"/>
        <v>256470.192178376</v>
      </c>
      <c r="H226" s="24">
        <f>IF(ROUND(G225,1)&lt;&gt;0,SUM($F$11:$F226),"")</f>
        <v>217647.902995448</v>
      </c>
    </row>
    <row r="227" ht="13.5" customHeight="1" spans="1:8">
      <c r="A227" s="2">
        <f t="shared" si="0"/>
        <v>217</v>
      </c>
      <c r="B227" s="21">
        <f t="shared" si="1"/>
        <v>46419</v>
      </c>
      <c r="C227" s="24">
        <f t="shared" si="2"/>
        <v>256470.192178376</v>
      </c>
      <c r="D227" s="24">
        <f t="shared" si="3"/>
        <v>2135.08199452348</v>
      </c>
      <c r="E227" s="24">
        <f t="shared" si="4"/>
        <v>1472.53399806268</v>
      </c>
      <c r="F227" s="24">
        <f t="shared" si="5"/>
        <v>662.547996460804</v>
      </c>
      <c r="G227" s="24">
        <f t="shared" si="6"/>
        <v>254997.658180313</v>
      </c>
      <c r="H227" s="24">
        <f>IF(ROUND(G226,1)&lt;&gt;0,SUM($F$11:$F227),"")</f>
        <v>218310.450991909</v>
      </c>
    </row>
    <row r="228" ht="13.5" customHeight="1" spans="1:8">
      <c r="A228" s="2">
        <f t="shared" si="0"/>
        <v>218</v>
      </c>
      <c r="B228" s="21">
        <f t="shared" si="1"/>
        <v>46447</v>
      </c>
      <c r="C228" s="24">
        <f t="shared" si="2"/>
        <v>254997.658180313</v>
      </c>
      <c r="D228" s="24">
        <f t="shared" si="3"/>
        <v>2135.08199452348</v>
      </c>
      <c r="E228" s="24">
        <f t="shared" si="4"/>
        <v>1476.33804422434</v>
      </c>
      <c r="F228" s="24">
        <f t="shared" si="5"/>
        <v>658.743950299142</v>
      </c>
      <c r="G228" s="24">
        <f t="shared" si="6"/>
        <v>253521.320136089</v>
      </c>
      <c r="H228" s="24">
        <f>IF(ROUND(G227,1)&lt;&gt;0,SUM($F$11:$F228),"")</f>
        <v>218969.194942208</v>
      </c>
    </row>
    <row r="229" ht="13.5" customHeight="1" spans="1:8">
      <c r="A229" s="2">
        <f t="shared" si="0"/>
        <v>219</v>
      </c>
      <c r="B229" s="21">
        <f t="shared" si="1"/>
        <v>46478</v>
      </c>
      <c r="C229" s="24">
        <f t="shared" si="2"/>
        <v>253521.320136089</v>
      </c>
      <c r="D229" s="24">
        <f t="shared" si="3"/>
        <v>2135.08199452348</v>
      </c>
      <c r="E229" s="24">
        <f t="shared" si="4"/>
        <v>1480.15191750525</v>
      </c>
      <c r="F229" s="24">
        <f t="shared" si="5"/>
        <v>654.930077018229</v>
      </c>
      <c r="G229" s="24">
        <f t="shared" si="6"/>
        <v>252041.168218583</v>
      </c>
      <c r="H229" s="24">
        <f>IF(ROUND(G228,1)&lt;&gt;0,SUM($F$11:$F229),"")</f>
        <v>219624.125019226</v>
      </c>
    </row>
    <row r="230" ht="13.5" customHeight="1" spans="1:8">
      <c r="A230" s="2">
        <f t="shared" si="0"/>
        <v>220</v>
      </c>
      <c r="B230" s="21">
        <f t="shared" si="1"/>
        <v>46508</v>
      </c>
      <c r="C230" s="24">
        <f t="shared" si="2"/>
        <v>252041.168218583</v>
      </c>
      <c r="D230" s="24">
        <f t="shared" si="3"/>
        <v>2135.08199452348</v>
      </c>
      <c r="E230" s="24">
        <f t="shared" si="4"/>
        <v>1483.97564329214</v>
      </c>
      <c r="F230" s="24">
        <f t="shared" si="5"/>
        <v>651.10635123134</v>
      </c>
      <c r="G230" s="24">
        <f t="shared" si="6"/>
        <v>250557.192575291</v>
      </c>
      <c r="H230" s="24">
        <f>IF(ROUND(G229,1)&lt;&gt;0,SUM($F$11:$F230),"")</f>
        <v>220275.231370457</v>
      </c>
    </row>
    <row r="231" ht="13.5" customHeight="1" spans="1:8">
      <c r="A231" s="2">
        <f t="shared" si="0"/>
        <v>221</v>
      </c>
      <c r="B231" s="21">
        <f t="shared" si="1"/>
        <v>46539</v>
      </c>
      <c r="C231" s="24">
        <f t="shared" si="2"/>
        <v>250557.192575291</v>
      </c>
      <c r="D231" s="24">
        <f t="shared" si="3"/>
        <v>2135.08199452348</v>
      </c>
      <c r="E231" s="24">
        <f t="shared" si="4"/>
        <v>1487.80924703731</v>
      </c>
      <c r="F231" s="24">
        <f t="shared" si="5"/>
        <v>647.272747486169</v>
      </c>
      <c r="G231" s="24">
        <f t="shared" si="6"/>
        <v>249069.383328254</v>
      </c>
      <c r="H231" s="24">
        <f>IF(ROUND(G230,1)&lt;&gt;0,SUM($F$11:$F231),"")</f>
        <v>220922.504117943</v>
      </c>
    </row>
    <row r="232" ht="13.5" customHeight="1" spans="1:8">
      <c r="A232" s="2">
        <f t="shared" si="0"/>
        <v>222</v>
      </c>
      <c r="B232" s="21">
        <f t="shared" si="1"/>
        <v>46569</v>
      </c>
      <c r="C232" s="24">
        <f t="shared" si="2"/>
        <v>249069.383328254</v>
      </c>
      <c r="D232" s="24">
        <f t="shared" si="3"/>
        <v>2135.08199452348</v>
      </c>
      <c r="E232" s="24">
        <f t="shared" si="4"/>
        <v>1491.65275425883</v>
      </c>
      <c r="F232" s="24">
        <f t="shared" si="5"/>
        <v>643.429240264656</v>
      </c>
      <c r="G232" s="24">
        <f t="shared" si="6"/>
        <v>247577.730573995</v>
      </c>
      <c r="H232" s="24">
        <f>IF(ROUND(G231,1)&lt;&gt;0,SUM($F$11:$F232),"")</f>
        <v>221565.933358208</v>
      </c>
    </row>
    <row r="233" ht="13.5" customHeight="1" spans="1:8">
      <c r="A233" s="2">
        <f t="shared" si="0"/>
        <v>223</v>
      </c>
      <c r="B233" s="21">
        <f t="shared" si="1"/>
        <v>46600</v>
      </c>
      <c r="C233" s="24">
        <f t="shared" si="2"/>
        <v>247577.730573995</v>
      </c>
      <c r="D233" s="24">
        <f t="shared" si="3"/>
        <v>2135.08199452348</v>
      </c>
      <c r="E233" s="24">
        <f t="shared" si="4"/>
        <v>1495.50619054066</v>
      </c>
      <c r="F233" s="24">
        <f t="shared" si="5"/>
        <v>639.57580398282</v>
      </c>
      <c r="G233" s="24">
        <f t="shared" si="6"/>
        <v>246082.224383454</v>
      </c>
      <c r="H233" s="24">
        <f>IF(ROUND(G232,1)&lt;&gt;0,SUM($F$11:$F233),"")</f>
        <v>222205.509162191</v>
      </c>
    </row>
    <row r="234" ht="13.5" customHeight="1" spans="1:8">
      <c r="A234" s="2">
        <f t="shared" si="0"/>
        <v>224</v>
      </c>
      <c r="B234" s="21">
        <f t="shared" si="1"/>
        <v>46631</v>
      </c>
      <c r="C234" s="24">
        <f t="shared" si="2"/>
        <v>246082.224383454</v>
      </c>
      <c r="D234" s="24">
        <f t="shared" si="3"/>
        <v>2135.08199452348</v>
      </c>
      <c r="E234" s="24">
        <f t="shared" si="4"/>
        <v>1499.36958153289</v>
      </c>
      <c r="F234" s="24">
        <f t="shared" si="5"/>
        <v>635.71241299059</v>
      </c>
      <c r="G234" s="24">
        <f t="shared" si="6"/>
        <v>244582.854801921</v>
      </c>
      <c r="H234" s="24">
        <f>IF(ROUND(G233,1)&lt;&gt;0,SUM($F$11:$F234),"")</f>
        <v>222841.221575181</v>
      </c>
    </row>
    <row r="235" ht="13.5" customHeight="1" spans="1:8">
      <c r="A235" s="2">
        <f t="shared" si="0"/>
        <v>225</v>
      </c>
      <c r="B235" s="21">
        <f t="shared" si="1"/>
        <v>46661</v>
      </c>
      <c r="C235" s="24">
        <f t="shared" si="2"/>
        <v>244582.854801921</v>
      </c>
      <c r="D235" s="24">
        <f t="shared" si="3"/>
        <v>2135.08199452348</v>
      </c>
      <c r="E235" s="24">
        <f t="shared" si="4"/>
        <v>1503.24295295185</v>
      </c>
      <c r="F235" s="24">
        <f t="shared" si="5"/>
        <v>631.83904157163</v>
      </c>
      <c r="G235" s="24">
        <f t="shared" si="6"/>
        <v>243079.61184897</v>
      </c>
      <c r="H235" s="24">
        <f>IF(ROUND(G234,1)&lt;&gt;0,SUM($F$11:$F235),"")</f>
        <v>223473.060616753</v>
      </c>
    </row>
    <row r="236" ht="13.5" customHeight="1" spans="1:8">
      <c r="A236" s="2">
        <f t="shared" si="0"/>
        <v>226</v>
      </c>
      <c r="B236" s="21">
        <f t="shared" si="1"/>
        <v>46692</v>
      </c>
      <c r="C236" s="24">
        <f t="shared" si="2"/>
        <v>243079.61184897</v>
      </c>
      <c r="D236" s="24">
        <f t="shared" si="3"/>
        <v>2135.08199452348</v>
      </c>
      <c r="E236" s="24">
        <f t="shared" si="4"/>
        <v>1507.12633058031</v>
      </c>
      <c r="F236" s="24">
        <f t="shared" si="5"/>
        <v>627.955663943171</v>
      </c>
      <c r="G236" s="24">
        <f t="shared" si="6"/>
        <v>241572.485518389</v>
      </c>
      <c r="H236" s="24">
        <f>IF(ROUND(G235,1)&lt;&gt;0,SUM($F$11:$F236),"")</f>
        <v>224101.016280696</v>
      </c>
    </row>
    <row r="237" ht="13.5" customHeight="1" spans="1:8">
      <c r="A237" s="2">
        <f t="shared" si="0"/>
        <v>227</v>
      </c>
      <c r="B237" s="21">
        <f t="shared" si="1"/>
        <v>46722</v>
      </c>
      <c r="C237" s="24">
        <f t="shared" si="2"/>
        <v>241572.485518389</v>
      </c>
      <c r="D237" s="24">
        <f t="shared" si="3"/>
        <v>2135.08199452348</v>
      </c>
      <c r="E237" s="24">
        <f t="shared" si="4"/>
        <v>1511.01974026764</v>
      </c>
      <c r="F237" s="24">
        <f t="shared" si="5"/>
        <v>624.062254255839</v>
      </c>
      <c r="G237" s="24">
        <f t="shared" si="6"/>
        <v>240061.465778122</v>
      </c>
      <c r="H237" s="24">
        <f>IF(ROUND(G236,1)&lt;&gt;0,SUM($F$11:$F237),"")</f>
        <v>224725.078534952</v>
      </c>
    </row>
    <row r="238" ht="13.5" customHeight="1" spans="1:8">
      <c r="A238" s="2">
        <f t="shared" si="0"/>
        <v>228</v>
      </c>
      <c r="B238" s="21">
        <f t="shared" si="1"/>
        <v>46753</v>
      </c>
      <c r="C238" s="24">
        <f t="shared" si="2"/>
        <v>240061.465778122</v>
      </c>
      <c r="D238" s="24">
        <f t="shared" si="3"/>
        <v>2135.08199452348</v>
      </c>
      <c r="E238" s="24">
        <f t="shared" si="4"/>
        <v>1514.92320793</v>
      </c>
      <c r="F238" s="24">
        <f t="shared" si="5"/>
        <v>620.158786593481</v>
      </c>
      <c r="G238" s="24">
        <f t="shared" si="6"/>
        <v>238546.542570192</v>
      </c>
      <c r="H238" s="24">
        <f>IF(ROUND(G237,1)&lt;&gt;0,SUM($F$11:$F238),"")</f>
        <v>225345.237321546</v>
      </c>
    </row>
    <row r="239" ht="13.5" customHeight="1" spans="1:8">
      <c r="A239" s="2">
        <f t="shared" si="0"/>
        <v>229</v>
      </c>
      <c r="B239" s="21">
        <f t="shared" si="1"/>
        <v>46784</v>
      </c>
      <c r="C239" s="24">
        <f t="shared" si="2"/>
        <v>238546.542570192</v>
      </c>
      <c r="D239" s="24">
        <f t="shared" si="3"/>
        <v>2135.08199452348</v>
      </c>
      <c r="E239" s="24">
        <f t="shared" si="4"/>
        <v>1518.83675955049</v>
      </c>
      <c r="F239" s="24">
        <f t="shared" si="5"/>
        <v>616.245234972995</v>
      </c>
      <c r="G239" s="24">
        <f t="shared" si="6"/>
        <v>237027.705810641</v>
      </c>
      <c r="H239" s="24">
        <f>IF(ROUND(G238,1)&lt;&gt;0,SUM($F$11:$F239),"")</f>
        <v>225961.482556519</v>
      </c>
    </row>
    <row r="240" ht="13.5" customHeight="1" spans="1:8">
      <c r="A240" s="2">
        <f t="shared" si="0"/>
        <v>230</v>
      </c>
      <c r="B240" s="21">
        <f t="shared" si="1"/>
        <v>46813</v>
      </c>
      <c r="C240" s="24">
        <f t="shared" si="2"/>
        <v>237027.705810641</v>
      </c>
      <c r="D240" s="24">
        <f t="shared" si="3"/>
        <v>2135.08199452348</v>
      </c>
      <c r="E240" s="24">
        <f t="shared" si="4"/>
        <v>1522.76042117933</v>
      </c>
      <c r="F240" s="24">
        <f t="shared" si="5"/>
        <v>612.321573344156</v>
      </c>
      <c r="G240" s="24">
        <f t="shared" si="6"/>
        <v>235504.945389462</v>
      </c>
      <c r="H240" s="24">
        <f>IF(ROUND(G239,1)&lt;&gt;0,SUM($F$11:$F240),"")</f>
        <v>226573.804129863</v>
      </c>
    </row>
    <row r="241" ht="13.5" customHeight="1" spans="1:8">
      <c r="A241" s="2">
        <f t="shared" si="0"/>
        <v>231</v>
      </c>
      <c r="B241" s="21">
        <f t="shared" si="1"/>
        <v>46844</v>
      </c>
      <c r="C241" s="24">
        <f t="shared" si="2"/>
        <v>235504.945389462</v>
      </c>
      <c r="D241" s="24">
        <f t="shared" si="3"/>
        <v>2135.08199452348</v>
      </c>
      <c r="E241" s="24">
        <f t="shared" si="4"/>
        <v>1526.69421893404</v>
      </c>
      <c r="F241" s="24">
        <f t="shared" si="5"/>
        <v>608.387775589443</v>
      </c>
      <c r="G241" s="24">
        <f t="shared" si="6"/>
        <v>233978.251170528</v>
      </c>
      <c r="H241" s="24">
        <f>IF(ROUND(G240,1)&lt;&gt;0,SUM($F$11:$F241),"")</f>
        <v>227182.191905452</v>
      </c>
    </row>
    <row r="242" ht="13.5" customHeight="1" spans="1:8">
      <c r="A242" s="2">
        <f t="shared" si="0"/>
        <v>232</v>
      </c>
      <c r="B242" s="21">
        <f t="shared" si="1"/>
        <v>46874</v>
      </c>
      <c r="C242" s="24">
        <f t="shared" si="2"/>
        <v>233978.251170528</v>
      </c>
      <c r="D242" s="24">
        <f t="shared" si="3"/>
        <v>2135.08199452348</v>
      </c>
      <c r="E242" s="24">
        <f t="shared" si="4"/>
        <v>1530.63817899962</v>
      </c>
      <c r="F242" s="24">
        <f t="shared" si="5"/>
        <v>604.443815523863</v>
      </c>
      <c r="G242" s="24">
        <f t="shared" si="6"/>
        <v>232447.612991528</v>
      </c>
      <c r="H242" s="24">
        <f>IF(ROUND(G241,1)&lt;&gt;0,SUM($F$11:$F242),"")</f>
        <v>227786.635720976</v>
      </c>
    </row>
    <row r="243" ht="13.5" customHeight="1" spans="1:8">
      <c r="A243" s="2">
        <f t="shared" si="0"/>
        <v>233</v>
      </c>
      <c r="B243" s="21">
        <f t="shared" si="1"/>
        <v>46905</v>
      </c>
      <c r="C243" s="24">
        <f t="shared" si="2"/>
        <v>232447.612991528</v>
      </c>
      <c r="D243" s="24">
        <f t="shared" si="3"/>
        <v>2135.08199452348</v>
      </c>
      <c r="E243" s="24">
        <f t="shared" si="4"/>
        <v>1534.5923276287</v>
      </c>
      <c r="F243" s="24">
        <f t="shared" si="5"/>
        <v>600.489666894781</v>
      </c>
      <c r="G243" s="24">
        <f t="shared" si="6"/>
        <v>230913.020663899</v>
      </c>
      <c r="H243" s="24">
        <f>IF(ROUND(G242,1)&lt;&gt;0,SUM($F$11:$F243),"")</f>
        <v>228387.125387871</v>
      </c>
    </row>
    <row r="244" ht="13.5" customHeight="1" spans="1:8">
      <c r="A244" s="2">
        <f t="shared" si="0"/>
        <v>234</v>
      </c>
      <c r="B244" s="21">
        <f t="shared" si="1"/>
        <v>46935</v>
      </c>
      <c r="C244" s="24">
        <f t="shared" si="2"/>
        <v>230913.020663899</v>
      </c>
      <c r="D244" s="24">
        <f t="shared" si="3"/>
        <v>2135.08199452348</v>
      </c>
      <c r="E244" s="24">
        <f t="shared" si="4"/>
        <v>1538.55669114174</v>
      </c>
      <c r="F244" s="24">
        <f t="shared" si="5"/>
        <v>596.52530338174</v>
      </c>
      <c r="G244" s="24">
        <f t="shared" si="6"/>
        <v>229374.463972758</v>
      </c>
      <c r="H244" s="24">
        <f>IF(ROUND(G243,1)&lt;&gt;0,SUM($F$11:$F244),"")</f>
        <v>228983.650691253</v>
      </c>
    </row>
    <row r="245" ht="13.5" customHeight="1" spans="1:8">
      <c r="A245" s="2">
        <f t="shared" si="0"/>
        <v>235</v>
      </c>
      <c r="B245" s="21">
        <f t="shared" si="1"/>
        <v>46966</v>
      </c>
      <c r="C245" s="24">
        <f t="shared" si="2"/>
        <v>229374.463972758</v>
      </c>
      <c r="D245" s="24">
        <f t="shared" si="3"/>
        <v>2135.08199452348</v>
      </c>
      <c r="E245" s="24">
        <f t="shared" si="4"/>
        <v>1542.53129592719</v>
      </c>
      <c r="F245" s="24">
        <f t="shared" si="5"/>
        <v>592.550698596291</v>
      </c>
      <c r="G245" s="24">
        <f t="shared" si="6"/>
        <v>227831.932676831</v>
      </c>
      <c r="H245" s="24">
        <f>IF(ROUND(G244,1)&lt;&gt;0,SUM($F$11:$F245),"")</f>
        <v>229576.201389849</v>
      </c>
    </row>
    <row r="246" ht="13.5" customHeight="1" spans="1:8">
      <c r="A246" s="2">
        <f t="shared" si="0"/>
        <v>236</v>
      </c>
      <c r="B246" s="21">
        <f t="shared" si="1"/>
        <v>46997</v>
      </c>
      <c r="C246" s="24">
        <f t="shared" si="2"/>
        <v>227831.932676831</v>
      </c>
      <c r="D246" s="24">
        <f t="shared" si="3"/>
        <v>2135.08199452348</v>
      </c>
      <c r="E246" s="24">
        <f t="shared" si="4"/>
        <v>1546.51616844167</v>
      </c>
      <c r="F246" s="24">
        <f t="shared" si="5"/>
        <v>588.565826081812</v>
      </c>
      <c r="G246" s="24">
        <f t="shared" si="6"/>
        <v>226285.416508389</v>
      </c>
      <c r="H246" s="24">
        <f>IF(ROUND(G245,1)&lt;&gt;0,SUM($F$11:$F246),"")</f>
        <v>230164.767215931</v>
      </c>
    </row>
    <row r="247" ht="13.5" customHeight="1" spans="1:8">
      <c r="A247" s="2">
        <f t="shared" si="0"/>
        <v>237</v>
      </c>
      <c r="B247" s="21">
        <f t="shared" si="1"/>
        <v>47027</v>
      </c>
      <c r="C247" s="24">
        <f t="shared" si="2"/>
        <v>226285.416508389</v>
      </c>
      <c r="D247" s="24">
        <f t="shared" si="3"/>
        <v>2135.08199452348</v>
      </c>
      <c r="E247" s="24">
        <f t="shared" si="4"/>
        <v>1550.51133521014</v>
      </c>
      <c r="F247" s="24">
        <f t="shared" si="5"/>
        <v>584.570659313338</v>
      </c>
      <c r="G247" s="24">
        <f t="shared" si="6"/>
        <v>224734.905173179</v>
      </c>
      <c r="H247" s="24">
        <f>IF(ROUND(G246,1)&lt;&gt;0,SUM($F$11:$F247),"")</f>
        <v>230749.337875244</v>
      </c>
    </row>
    <row r="248" ht="13.5" customHeight="1" spans="1:8">
      <c r="A248" s="2">
        <f t="shared" si="0"/>
        <v>238</v>
      </c>
      <c r="B248" s="21">
        <f t="shared" si="1"/>
        <v>47058</v>
      </c>
      <c r="C248" s="24">
        <f t="shared" si="2"/>
        <v>224734.905173179</v>
      </c>
      <c r="D248" s="24">
        <f t="shared" si="3"/>
        <v>2135.08199452348</v>
      </c>
      <c r="E248" s="24">
        <f t="shared" si="4"/>
        <v>1554.5168228261</v>
      </c>
      <c r="F248" s="24">
        <f t="shared" si="5"/>
        <v>580.565171697378</v>
      </c>
      <c r="G248" s="24">
        <f t="shared" si="6"/>
        <v>223180.388350353</v>
      </c>
      <c r="H248" s="24">
        <f>IF(ROUND(G247,1)&lt;&gt;0,SUM($F$11:$F248),"")</f>
        <v>231329.903046941</v>
      </c>
    </row>
    <row r="249" ht="13.5" customHeight="1" spans="1:8">
      <c r="A249" s="2">
        <f t="shared" si="0"/>
        <v>239</v>
      </c>
      <c r="B249" s="21">
        <f t="shared" si="1"/>
        <v>47088</v>
      </c>
      <c r="C249" s="24">
        <f t="shared" si="2"/>
        <v>223180.388350353</v>
      </c>
      <c r="D249" s="24">
        <f t="shared" si="3"/>
        <v>2135.08199452348</v>
      </c>
      <c r="E249" s="24">
        <f t="shared" si="4"/>
        <v>1558.53265795174</v>
      </c>
      <c r="F249" s="24">
        <f t="shared" si="5"/>
        <v>576.549336571744</v>
      </c>
      <c r="G249" s="24">
        <f t="shared" si="6"/>
        <v>221621.855692401</v>
      </c>
      <c r="H249" s="24">
        <f>IF(ROUND(G248,1)&lt;&gt;0,SUM($F$11:$F249),"")</f>
        <v>231906.452383513</v>
      </c>
    </row>
    <row r="250" ht="13.5" customHeight="1" spans="1:8">
      <c r="A250" s="2">
        <f t="shared" si="0"/>
        <v>240</v>
      </c>
      <c r="B250" s="21">
        <f t="shared" si="1"/>
        <v>47119</v>
      </c>
      <c r="C250" s="24">
        <f t="shared" si="2"/>
        <v>221621.855692401</v>
      </c>
      <c r="D250" s="24">
        <f t="shared" si="3"/>
        <v>2135.08199452348</v>
      </c>
      <c r="E250" s="24">
        <f t="shared" si="4"/>
        <v>1562.55886731811</v>
      </c>
      <c r="F250" s="24">
        <f t="shared" si="5"/>
        <v>572.523127205369</v>
      </c>
      <c r="G250" s="24">
        <f t="shared" si="6"/>
        <v>220059.296825083</v>
      </c>
      <c r="H250" s="24">
        <f>IF(ROUND(G249,1)&lt;&gt;0,SUM($F$11:$F250),"")</f>
        <v>232478.975510719</v>
      </c>
    </row>
    <row r="251" ht="13.5" customHeight="1" spans="1:8">
      <c r="A251" s="2">
        <f t="shared" si="0"/>
        <v>241</v>
      </c>
      <c r="B251" s="21">
        <f t="shared" si="1"/>
        <v>47150</v>
      </c>
      <c r="C251" s="24">
        <f t="shared" si="2"/>
        <v>220059.296825083</v>
      </c>
      <c r="D251" s="24">
        <f t="shared" si="3"/>
        <v>2135.08199452348</v>
      </c>
      <c r="E251" s="24">
        <f t="shared" si="4"/>
        <v>1566.59547772535</v>
      </c>
      <c r="F251" s="24">
        <f t="shared" si="5"/>
        <v>568.48651679813</v>
      </c>
      <c r="G251" s="24">
        <f t="shared" si="6"/>
        <v>218492.701347357</v>
      </c>
      <c r="H251" s="24">
        <f>IF(ROUND(G250,1)&lt;&gt;0,SUM($F$11:$F251),"")</f>
        <v>233047.462027517</v>
      </c>
    </row>
    <row r="252" ht="13.5" customHeight="1" spans="1:8">
      <c r="A252" s="2">
        <f t="shared" si="0"/>
        <v>242</v>
      </c>
      <c r="B252" s="21">
        <f t="shared" si="1"/>
        <v>47178</v>
      </c>
      <c r="C252" s="24">
        <f t="shared" si="2"/>
        <v>218492.701347357</v>
      </c>
      <c r="D252" s="24">
        <f t="shared" si="3"/>
        <v>2135.08199452348</v>
      </c>
      <c r="E252" s="24">
        <f t="shared" si="4"/>
        <v>1570.64251604281</v>
      </c>
      <c r="F252" s="24">
        <f t="shared" si="5"/>
        <v>564.439478480673</v>
      </c>
      <c r="G252" s="24">
        <f t="shared" si="6"/>
        <v>216922.058831315</v>
      </c>
      <c r="H252" s="24">
        <f>IF(ROUND(G251,1)&lt;&gt;0,SUM($F$11:$F252),"")</f>
        <v>233611.901505997</v>
      </c>
    </row>
    <row r="253" ht="13.5" customHeight="1" spans="1:8">
      <c r="A253" s="2">
        <f t="shared" si="0"/>
        <v>243</v>
      </c>
      <c r="B253" s="21">
        <f t="shared" si="1"/>
        <v>47209</v>
      </c>
      <c r="C253" s="24">
        <f t="shared" si="2"/>
        <v>216922.058831315</v>
      </c>
      <c r="D253" s="24">
        <f t="shared" si="3"/>
        <v>2135.08199452348</v>
      </c>
      <c r="E253" s="24">
        <f t="shared" si="4"/>
        <v>1574.70000920925</v>
      </c>
      <c r="F253" s="24">
        <f t="shared" si="5"/>
        <v>560.381985314229</v>
      </c>
      <c r="G253" s="24">
        <f t="shared" si="6"/>
        <v>215347.358822105</v>
      </c>
      <c r="H253" s="24">
        <f>IF(ROUND(G252,1)&lt;&gt;0,SUM($F$11:$F253),"")</f>
        <v>234172.283491312</v>
      </c>
    </row>
    <row r="254" ht="13.5" customHeight="1" spans="1:8">
      <c r="A254" s="2">
        <f t="shared" si="0"/>
        <v>244</v>
      </c>
      <c r="B254" s="21">
        <f t="shared" si="1"/>
        <v>47239</v>
      </c>
      <c r="C254" s="24">
        <f t="shared" si="2"/>
        <v>215347.358822105</v>
      </c>
      <c r="D254" s="24">
        <f t="shared" si="3"/>
        <v>2135.08199452348</v>
      </c>
      <c r="E254" s="24">
        <f t="shared" si="4"/>
        <v>1578.76798423304</v>
      </c>
      <c r="F254" s="24">
        <f t="shared" si="5"/>
        <v>556.314010290439</v>
      </c>
      <c r="G254" s="24">
        <f t="shared" si="6"/>
        <v>213768.590837872</v>
      </c>
      <c r="H254" s="24">
        <f>IF(ROUND(G253,1)&lt;&gt;0,SUM($F$11:$F254),"")</f>
        <v>234728.597501602</v>
      </c>
    </row>
    <row r="255" ht="13.5" customHeight="1" spans="1:8">
      <c r="A255" s="2">
        <f t="shared" si="0"/>
        <v>245</v>
      </c>
      <c r="B255" s="21">
        <f t="shared" si="1"/>
        <v>47270</v>
      </c>
      <c r="C255" s="24">
        <f t="shared" si="2"/>
        <v>213768.590837872</v>
      </c>
      <c r="D255" s="24">
        <f t="shared" si="3"/>
        <v>2135.08199452348</v>
      </c>
      <c r="E255" s="24">
        <f t="shared" si="4"/>
        <v>1582.84646819231</v>
      </c>
      <c r="F255" s="24">
        <f t="shared" si="5"/>
        <v>552.23552633117</v>
      </c>
      <c r="G255" s="24">
        <f t="shared" si="6"/>
        <v>212185.74436968</v>
      </c>
      <c r="H255" s="24">
        <f>IF(ROUND(G254,1)&lt;&gt;0,SUM($F$11:$F255),"")</f>
        <v>235280.833027933</v>
      </c>
    </row>
    <row r="256" ht="13.5" customHeight="1" spans="1:8">
      <c r="A256" s="2">
        <f t="shared" si="0"/>
        <v>246</v>
      </c>
      <c r="B256" s="21">
        <f t="shared" si="1"/>
        <v>47300</v>
      </c>
      <c r="C256" s="24">
        <f t="shared" si="2"/>
        <v>212185.74436968</v>
      </c>
      <c r="D256" s="24">
        <f t="shared" si="3"/>
        <v>2135.08199452348</v>
      </c>
      <c r="E256" s="24">
        <f t="shared" si="4"/>
        <v>1586.93548823514</v>
      </c>
      <c r="F256" s="24">
        <f t="shared" si="5"/>
        <v>548.14650628834</v>
      </c>
      <c r="G256" s="24">
        <f t="shared" si="6"/>
        <v>210598.808881445</v>
      </c>
      <c r="H256" s="24">
        <f>IF(ROUND(G255,1)&lt;&gt;0,SUM($F$11:$F256),"")</f>
        <v>235828.979534221</v>
      </c>
    </row>
    <row r="257" ht="13.5" customHeight="1" spans="1:8">
      <c r="A257" s="2">
        <f t="shared" si="0"/>
        <v>247</v>
      </c>
      <c r="B257" s="21">
        <f t="shared" si="1"/>
        <v>47331</v>
      </c>
      <c r="C257" s="24">
        <f t="shared" si="2"/>
        <v>210598.808881445</v>
      </c>
      <c r="D257" s="24">
        <f t="shared" si="3"/>
        <v>2135.08199452348</v>
      </c>
      <c r="E257" s="24">
        <f t="shared" si="4"/>
        <v>1591.03507157975</v>
      </c>
      <c r="F257" s="24">
        <f t="shared" si="5"/>
        <v>544.046922943733</v>
      </c>
      <c r="G257" s="24">
        <f t="shared" si="6"/>
        <v>209007.773809865</v>
      </c>
      <c r="H257" s="24">
        <f>IF(ROUND(G256,1)&lt;&gt;0,SUM($F$11:$F257),"")</f>
        <v>236373.026457165</v>
      </c>
    </row>
    <row r="258" ht="13.5" customHeight="1" spans="1:8">
      <c r="A258" s="2">
        <f t="shared" si="0"/>
        <v>248</v>
      </c>
      <c r="B258" s="21">
        <f t="shared" si="1"/>
        <v>47362</v>
      </c>
      <c r="C258" s="24">
        <f t="shared" si="2"/>
        <v>209007.773809865</v>
      </c>
      <c r="D258" s="24">
        <f t="shared" si="3"/>
        <v>2135.08199452348</v>
      </c>
      <c r="E258" s="24">
        <f t="shared" si="4"/>
        <v>1595.14524551466</v>
      </c>
      <c r="F258" s="24">
        <f t="shared" si="5"/>
        <v>539.936749008818</v>
      </c>
      <c r="G258" s="24">
        <f t="shared" si="6"/>
        <v>207412.62856435</v>
      </c>
      <c r="H258" s="24">
        <f>IF(ROUND(G257,1)&lt;&gt;0,SUM($F$11:$F258),"")</f>
        <v>236912.963206174</v>
      </c>
    </row>
    <row r="259" ht="13.5" customHeight="1" spans="1:8">
      <c r="A259" s="2">
        <f t="shared" si="0"/>
        <v>249</v>
      </c>
      <c r="B259" s="21">
        <f t="shared" si="1"/>
        <v>47392</v>
      </c>
      <c r="C259" s="24">
        <f t="shared" si="2"/>
        <v>207412.62856435</v>
      </c>
      <c r="D259" s="24">
        <f t="shared" si="3"/>
        <v>2135.08199452348</v>
      </c>
      <c r="E259" s="24">
        <f t="shared" si="4"/>
        <v>1599.26603739891</v>
      </c>
      <c r="F259" s="24">
        <f t="shared" si="5"/>
        <v>535.815957124572</v>
      </c>
      <c r="G259" s="24">
        <f t="shared" si="6"/>
        <v>205813.362526952</v>
      </c>
      <c r="H259" s="24">
        <f>IF(ROUND(G258,1)&lt;&gt;0,SUM($F$11:$F259),"")</f>
        <v>237448.779163299</v>
      </c>
    </row>
    <row r="260" ht="13.5" customHeight="1" spans="1:8">
      <c r="A260" s="2">
        <f t="shared" si="0"/>
        <v>250</v>
      </c>
      <c r="B260" s="21">
        <f t="shared" si="1"/>
        <v>47423</v>
      </c>
      <c r="C260" s="24">
        <f t="shared" si="2"/>
        <v>205813.362526952</v>
      </c>
      <c r="D260" s="24">
        <f t="shared" si="3"/>
        <v>2135.08199452348</v>
      </c>
      <c r="E260" s="24">
        <f t="shared" si="4"/>
        <v>1603.39747466219</v>
      </c>
      <c r="F260" s="24">
        <f t="shared" si="5"/>
        <v>531.684519861291</v>
      </c>
      <c r="G260" s="24">
        <f t="shared" si="6"/>
        <v>204209.965052289</v>
      </c>
      <c r="H260" s="24">
        <f>IF(ROUND(G259,1)&lt;&gt;0,SUM($F$11:$F260),"")</f>
        <v>237980.46368316</v>
      </c>
    </row>
    <row r="261" ht="13.5" customHeight="1" spans="1:8">
      <c r="A261" s="2">
        <f t="shared" si="0"/>
        <v>251</v>
      </c>
      <c r="B261" s="21">
        <f t="shared" si="1"/>
        <v>47453</v>
      </c>
      <c r="C261" s="24">
        <f t="shared" si="2"/>
        <v>204209.965052289</v>
      </c>
      <c r="D261" s="24">
        <f t="shared" si="3"/>
        <v>2135.08199452348</v>
      </c>
      <c r="E261" s="24">
        <f t="shared" si="4"/>
        <v>1607.53958480507</v>
      </c>
      <c r="F261" s="24">
        <f t="shared" si="5"/>
        <v>527.542409718414</v>
      </c>
      <c r="G261" s="24">
        <f t="shared" si="6"/>
        <v>202602.425467484</v>
      </c>
      <c r="H261" s="24">
        <f>IF(ROUND(G260,1)&lt;&gt;0,SUM($F$11:$F261),"")</f>
        <v>238508.006092878</v>
      </c>
    </row>
    <row r="262" ht="13.5" customHeight="1" spans="1:8">
      <c r="A262" s="2">
        <f t="shared" si="0"/>
        <v>252</v>
      </c>
      <c r="B262" s="21">
        <f t="shared" si="1"/>
        <v>47484</v>
      </c>
      <c r="C262" s="24">
        <f t="shared" si="2"/>
        <v>202602.425467484</v>
      </c>
      <c r="D262" s="24">
        <f t="shared" si="3"/>
        <v>2135.08199452348</v>
      </c>
      <c r="E262" s="24">
        <f t="shared" si="4"/>
        <v>1611.69239539915</v>
      </c>
      <c r="F262" s="24">
        <f t="shared" si="5"/>
        <v>523.389599124334</v>
      </c>
      <c r="G262" s="24">
        <f t="shared" si="6"/>
        <v>200990.733072085</v>
      </c>
      <c r="H262" s="24">
        <f>IF(ROUND(G261,1)&lt;&gt;0,SUM($F$11:$F262),"")</f>
        <v>239031.395692003</v>
      </c>
    </row>
    <row r="263" ht="13.5" customHeight="1" spans="1:8">
      <c r="A263" s="2">
        <f t="shared" si="0"/>
        <v>253</v>
      </c>
      <c r="B263" s="21">
        <f t="shared" si="1"/>
        <v>47515</v>
      </c>
      <c r="C263" s="24">
        <f t="shared" si="2"/>
        <v>200990.733072085</v>
      </c>
      <c r="D263" s="24">
        <f t="shared" si="3"/>
        <v>2135.08199452348</v>
      </c>
      <c r="E263" s="24">
        <f t="shared" si="4"/>
        <v>1615.85593408726</v>
      </c>
      <c r="F263" s="24">
        <f t="shared" si="5"/>
        <v>519.22606043622</v>
      </c>
      <c r="G263" s="24">
        <f t="shared" si="6"/>
        <v>199374.877137998</v>
      </c>
      <c r="H263" s="24">
        <f>IF(ROUND(G262,1)&lt;&gt;0,SUM($F$11:$F263),"")</f>
        <v>239550.621752439</v>
      </c>
    </row>
    <row r="264" ht="13.5" customHeight="1" spans="1:8">
      <c r="A264" s="2">
        <f t="shared" si="0"/>
        <v>254</v>
      </c>
      <c r="B264" s="21">
        <f t="shared" si="1"/>
        <v>47543</v>
      </c>
      <c r="C264" s="24">
        <f t="shared" si="2"/>
        <v>199374.877137998</v>
      </c>
      <c r="D264" s="24">
        <f t="shared" si="3"/>
        <v>2135.08199452348</v>
      </c>
      <c r="E264" s="24">
        <f t="shared" si="4"/>
        <v>1620.03022858365</v>
      </c>
      <c r="F264" s="24">
        <f t="shared" si="5"/>
        <v>515.051765939828</v>
      </c>
      <c r="G264" s="24">
        <f t="shared" si="6"/>
        <v>197754.846909414</v>
      </c>
      <c r="H264" s="24">
        <f>IF(ROUND(G263,1)&lt;&gt;0,SUM($F$11:$F264),"")</f>
        <v>240065.673518379</v>
      </c>
    </row>
    <row r="265" ht="13.5" customHeight="1" spans="1:8">
      <c r="A265" s="2">
        <f t="shared" si="0"/>
        <v>255</v>
      </c>
      <c r="B265" s="21">
        <f t="shared" si="1"/>
        <v>47574</v>
      </c>
      <c r="C265" s="24">
        <f t="shared" si="2"/>
        <v>197754.846909414</v>
      </c>
      <c r="D265" s="24">
        <f t="shared" si="3"/>
        <v>2135.08199452348</v>
      </c>
      <c r="E265" s="24">
        <f t="shared" si="4"/>
        <v>1624.21530667416</v>
      </c>
      <c r="F265" s="24">
        <f t="shared" si="5"/>
        <v>510.86668784932</v>
      </c>
      <c r="G265" s="24">
        <f t="shared" si="6"/>
        <v>196130.63160274</v>
      </c>
      <c r="H265" s="24">
        <f>IF(ROUND(G264,1)&lt;&gt;0,SUM($F$11:$F265),"")</f>
        <v>240576.540206228</v>
      </c>
    </row>
    <row r="266" ht="13.5" customHeight="1" spans="1:8">
      <c r="A266" s="2">
        <f t="shared" si="0"/>
        <v>256</v>
      </c>
      <c r="B266" s="21">
        <f t="shared" si="1"/>
        <v>47604</v>
      </c>
      <c r="C266" s="24">
        <f t="shared" si="2"/>
        <v>196130.63160274</v>
      </c>
      <c r="D266" s="24">
        <f t="shared" si="3"/>
        <v>2135.08199452348</v>
      </c>
      <c r="E266" s="24">
        <f t="shared" si="4"/>
        <v>1628.4111962164</v>
      </c>
      <c r="F266" s="24">
        <f t="shared" si="5"/>
        <v>506.670798307078</v>
      </c>
      <c r="G266" s="24">
        <f t="shared" si="6"/>
        <v>194502.220406524</v>
      </c>
      <c r="H266" s="24">
        <f>IF(ROUND(G265,1)&lt;&gt;0,SUM($F$11:$F266),"")</f>
        <v>241083.211004535</v>
      </c>
    </row>
    <row r="267" ht="13.5" customHeight="1" spans="1:8">
      <c r="A267" s="2">
        <f t="shared" si="0"/>
        <v>257</v>
      </c>
      <c r="B267" s="21">
        <f t="shared" si="1"/>
        <v>47635</v>
      </c>
      <c r="C267" s="24">
        <f t="shared" si="2"/>
        <v>194502.220406524</v>
      </c>
      <c r="D267" s="24">
        <f t="shared" si="3"/>
        <v>2135.08199452348</v>
      </c>
      <c r="E267" s="24">
        <f t="shared" si="4"/>
        <v>1632.61792513996</v>
      </c>
      <c r="F267" s="24">
        <f t="shared" si="5"/>
        <v>502.464069383519</v>
      </c>
      <c r="G267" s="24">
        <f t="shared" si="6"/>
        <v>192869.602481384</v>
      </c>
      <c r="H267" s="24">
        <f>IF(ROUND(G266,1)&lt;&gt;0,SUM($F$11:$F267),"")</f>
        <v>241585.675073919</v>
      </c>
    </row>
    <row r="268" ht="13.5" customHeight="1" spans="1:8">
      <c r="A268" s="2">
        <f t="shared" si="0"/>
        <v>258</v>
      </c>
      <c r="B268" s="21">
        <f t="shared" si="1"/>
        <v>47665</v>
      </c>
      <c r="C268" s="24">
        <f t="shared" si="2"/>
        <v>192869.602481384</v>
      </c>
      <c r="D268" s="24">
        <f t="shared" si="3"/>
        <v>2135.08199452348</v>
      </c>
      <c r="E268" s="24">
        <f t="shared" si="4"/>
        <v>1636.83552144657</v>
      </c>
      <c r="F268" s="24">
        <f t="shared" si="5"/>
        <v>498.246473076908</v>
      </c>
      <c r="G268" s="24">
        <f t="shared" si="6"/>
        <v>191232.766959937</v>
      </c>
      <c r="H268" s="24">
        <f>IF(ROUND(G267,1)&lt;&gt;0,SUM($F$11:$F268),"")</f>
        <v>242083.921546995</v>
      </c>
    </row>
    <row r="269" ht="13.5" customHeight="1" spans="1:8">
      <c r="A269" s="2">
        <f t="shared" si="0"/>
        <v>259</v>
      </c>
      <c r="B269" s="21">
        <f t="shared" si="1"/>
        <v>47696</v>
      </c>
      <c r="C269" s="24">
        <f t="shared" si="2"/>
        <v>191232.766959937</v>
      </c>
      <c r="D269" s="24">
        <f t="shared" si="3"/>
        <v>2135.08199452348</v>
      </c>
      <c r="E269" s="24">
        <f t="shared" si="4"/>
        <v>1641.06401321031</v>
      </c>
      <c r="F269" s="24">
        <f t="shared" si="5"/>
        <v>494.017981313171</v>
      </c>
      <c r="G269" s="24">
        <f t="shared" si="6"/>
        <v>189591.702946727</v>
      </c>
      <c r="H269" s="24">
        <f>IF(ROUND(G268,1)&lt;&gt;0,SUM($F$11:$F269),"")</f>
        <v>242577.939528309</v>
      </c>
    </row>
    <row r="270" ht="13.5" customHeight="1" spans="1:8">
      <c r="A270" s="2">
        <f t="shared" si="0"/>
        <v>260</v>
      </c>
      <c r="B270" s="21">
        <f t="shared" si="1"/>
        <v>47727</v>
      </c>
      <c r="C270" s="24">
        <f t="shared" si="2"/>
        <v>189591.702946727</v>
      </c>
      <c r="D270" s="24">
        <f t="shared" si="3"/>
        <v>2135.08199452348</v>
      </c>
      <c r="E270" s="24">
        <f t="shared" si="4"/>
        <v>1645.30342857777</v>
      </c>
      <c r="F270" s="24">
        <f t="shared" si="5"/>
        <v>489.778565945711</v>
      </c>
      <c r="G270" s="24">
        <f t="shared" si="6"/>
        <v>187946.399518149</v>
      </c>
      <c r="H270" s="24">
        <f>IF(ROUND(G269,1)&lt;&gt;0,SUM($F$11:$F270),"")</f>
        <v>243067.718094254</v>
      </c>
    </row>
    <row r="271" ht="13.5" customHeight="1" spans="1:8">
      <c r="A271" s="2">
        <f t="shared" si="0"/>
        <v>261</v>
      </c>
      <c r="B271" s="21">
        <f t="shared" si="1"/>
        <v>47757</v>
      </c>
      <c r="C271" s="24">
        <f t="shared" si="2"/>
        <v>187946.399518149</v>
      </c>
      <c r="D271" s="24">
        <f t="shared" si="3"/>
        <v>2135.08199452348</v>
      </c>
      <c r="E271" s="24">
        <f t="shared" si="4"/>
        <v>1649.55379576826</v>
      </c>
      <c r="F271" s="24">
        <f t="shared" si="5"/>
        <v>485.528198755218</v>
      </c>
      <c r="G271" s="24">
        <f t="shared" si="6"/>
        <v>186296.845722381</v>
      </c>
      <c r="H271" s="24">
        <f>IF(ROUND(G270,1)&lt;&gt;0,SUM($F$11:$F271),"")</f>
        <v>243553.24629301</v>
      </c>
    </row>
    <row r="272" ht="13.5" customHeight="1" spans="1:8">
      <c r="A272" s="2">
        <f t="shared" si="0"/>
        <v>262</v>
      </c>
      <c r="B272" s="21">
        <f t="shared" si="1"/>
        <v>47788</v>
      </c>
      <c r="C272" s="24">
        <f t="shared" si="2"/>
        <v>186296.845722381</v>
      </c>
      <c r="D272" s="24">
        <f t="shared" si="3"/>
        <v>2135.08199452348</v>
      </c>
      <c r="E272" s="24">
        <f t="shared" si="4"/>
        <v>1653.815143074</v>
      </c>
      <c r="F272" s="24">
        <f t="shared" si="5"/>
        <v>481.266851449483</v>
      </c>
      <c r="G272" s="24">
        <f t="shared" si="6"/>
        <v>184643.030579307</v>
      </c>
      <c r="H272" s="24">
        <f>IF(ROUND(G271,1)&lt;&gt;0,SUM($F$11:$F272),"")</f>
        <v>244034.513144459</v>
      </c>
    </row>
    <row r="273" ht="13.5" customHeight="1" spans="1:8">
      <c r="A273" s="2">
        <f t="shared" si="0"/>
        <v>263</v>
      </c>
      <c r="B273" s="21">
        <f t="shared" si="1"/>
        <v>47818</v>
      </c>
      <c r="C273" s="24">
        <f t="shared" si="2"/>
        <v>184643.030579307</v>
      </c>
      <c r="D273" s="24">
        <f t="shared" si="3"/>
        <v>2135.08199452348</v>
      </c>
      <c r="E273" s="24">
        <f t="shared" si="4"/>
        <v>1658.08749886027</v>
      </c>
      <c r="F273" s="24">
        <f t="shared" si="5"/>
        <v>476.994495663209</v>
      </c>
      <c r="G273" s="24">
        <f t="shared" si="6"/>
        <v>182984.943080446</v>
      </c>
      <c r="H273" s="24">
        <f>IF(ROUND(G272,1)&lt;&gt;0,SUM($F$11:$F273),"")</f>
        <v>244511.507640122</v>
      </c>
    </row>
    <row r="274" ht="13.5" customHeight="1" spans="1:8">
      <c r="A274" s="2">
        <f t="shared" si="0"/>
        <v>264</v>
      </c>
      <c r="B274" s="21">
        <f t="shared" si="1"/>
        <v>47849</v>
      </c>
      <c r="C274" s="24">
        <f t="shared" si="2"/>
        <v>182984.943080446</v>
      </c>
      <c r="D274" s="24">
        <f t="shared" si="3"/>
        <v>2135.08199452348</v>
      </c>
      <c r="E274" s="24">
        <f t="shared" si="4"/>
        <v>1662.37089156566</v>
      </c>
      <c r="F274" s="24">
        <f t="shared" si="5"/>
        <v>472.71110295782</v>
      </c>
      <c r="G274" s="24">
        <f t="shared" si="6"/>
        <v>181322.572188881</v>
      </c>
      <c r="H274" s="24">
        <f>IF(ROUND(G273,1)&lt;&gt;0,SUM($F$11:$F274),"")</f>
        <v>244984.21874308</v>
      </c>
    </row>
    <row r="275" ht="13.5" customHeight="1" spans="1:8">
      <c r="A275" s="2">
        <f t="shared" si="0"/>
        <v>265</v>
      </c>
      <c r="B275" s="21">
        <f t="shared" si="1"/>
        <v>47880</v>
      </c>
      <c r="C275" s="24">
        <f t="shared" si="2"/>
        <v>181322.572188881</v>
      </c>
      <c r="D275" s="24">
        <f t="shared" si="3"/>
        <v>2135.08199452348</v>
      </c>
      <c r="E275" s="24">
        <f t="shared" si="4"/>
        <v>1666.66534970221</v>
      </c>
      <c r="F275" s="24">
        <f t="shared" si="5"/>
        <v>468.416644821275</v>
      </c>
      <c r="G275" s="24">
        <f t="shared" si="6"/>
        <v>179655.906839179</v>
      </c>
      <c r="H275" s="24">
        <f>IF(ROUND(G274,1)&lt;&gt;0,SUM($F$11:$F275),"")</f>
        <v>245452.635387901</v>
      </c>
    </row>
    <row r="276" ht="13.5" customHeight="1" spans="1:8">
      <c r="A276" s="2">
        <f t="shared" si="0"/>
        <v>266</v>
      </c>
      <c r="B276" s="21">
        <f t="shared" si="1"/>
        <v>47908</v>
      </c>
      <c r="C276" s="24">
        <f t="shared" si="2"/>
        <v>179655.906839179</v>
      </c>
      <c r="D276" s="24">
        <f t="shared" si="3"/>
        <v>2135.08199452348</v>
      </c>
      <c r="E276" s="24">
        <f t="shared" si="4"/>
        <v>1670.9709018556</v>
      </c>
      <c r="F276" s="24">
        <f t="shared" si="5"/>
        <v>464.111092667878</v>
      </c>
      <c r="G276" s="24">
        <f t="shared" si="6"/>
        <v>177984.935937323</v>
      </c>
      <c r="H276" s="24">
        <f>IF(ROUND(G275,1)&lt;&gt;0,SUM($F$11:$F276),"")</f>
        <v>245916.746480569</v>
      </c>
    </row>
    <row r="277" ht="13.5" customHeight="1" spans="1:8">
      <c r="A277" s="2">
        <f t="shared" si="0"/>
        <v>267</v>
      </c>
      <c r="B277" s="21">
        <f t="shared" si="1"/>
        <v>47939</v>
      </c>
      <c r="C277" s="24">
        <f t="shared" si="2"/>
        <v>177984.935937323</v>
      </c>
      <c r="D277" s="24">
        <f t="shared" si="3"/>
        <v>2135.08199452348</v>
      </c>
      <c r="E277" s="24">
        <f t="shared" si="4"/>
        <v>1675.2875766854</v>
      </c>
      <c r="F277" s="24">
        <f t="shared" si="5"/>
        <v>459.794417838084</v>
      </c>
      <c r="G277" s="24">
        <f t="shared" si="6"/>
        <v>176309.648360638</v>
      </c>
      <c r="H277" s="24">
        <f>IF(ROUND(G276,1)&lt;&gt;0,SUM($F$11:$F277),"")</f>
        <v>246376.540898407</v>
      </c>
    </row>
    <row r="278" ht="13.5" customHeight="1" spans="1:8">
      <c r="A278" s="2">
        <f t="shared" si="0"/>
        <v>268</v>
      </c>
      <c r="B278" s="21">
        <f t="shared" si="1"/>
        <v>47969</v>
      </c>
      <c r="C278" s="24">
        <f t="shared" si="2"/>
        <v>176309.648360638</v>
      </c>
      <c r="D278" s="24">
        <f t="shared" si="3"/>
        <v>2135.08199452348</v>
      </c>
      <c r="E278" s="24">
        <f t="shared" si="4"/>
        <v>1679.61540292517</v>
      </c>
      <c r="F278" s="24">
        <f t="shared" si="5"/>
        <v>455.466591598314</v>
      </c>
      <c r="G278" s="24">
        <f t="shared" si="6"/>
        <v>174630.032957712</v>
      </c>
      <c r="H278" s="24">
        <f>IF(ROUND(G277,1)&lt;&gt;0,SUM($F$11:$F278),"")</f>
        <v>246832.007490006</v>
      </c>
    </row>
    <row r="279" ht="13.5" customHeight="1" spans="1:8">
      <c r="A279" s="2">
        <f t="shared" si="0"/>
        <v>269</v>
      </c>
      <c r="B279" s="21">
        <f t="shared" si="1"/>
        <v>48000</v>
      </c>
      <c r="C279" s="24">
        <f t="shared" si="2"/>
        <v>174630.032957712</v>
      </c>
      <c r="D279" s="24">
        <f t="shared" si="3"/>
        <v>2135.08199452348</v>
      </c>
      <c r="E279" s="24">
        <f t="shared" si="4"/>
        <v>1683.95440938273</v>
      </c>
      <c r="F279" s="24">
        <f t="shared" si="5"/>
        <v>451.127585140757</v>
      </c>
      <c r="G279" s="24">
        <f t="shared" si="6"/>
        <v>172946.07854833</v>
      </c>
      <c r="H279" s="24">
        <f>IF(ROUND(G278,1)&lt;&gt;0,SUM($F$11:$F279),"")</f>
        <v>247283.135075146</v>
      </c>
    </row>
    <row r="280" ht="13.5" customHeight="1" spans="1:8">
      <c r="A280" s="2">
        <f t="shared" si="0"/>
        <v>270</v>
      </c>
      <c r="B280" s="21">
        <f t="shared" si="1"/>
        <v>48030</v>
      </c>
      <c r="C280" s="24">
        <f t="shared" si="2"/>
        <v>172946.07854833</v>
      </c>
      <c r="D280" s="24">
        <f t="shared" si="3"/>
        <v>2135.08199452348</v>
      </c>
      <c r="E280" s="24">
        <f t="shared" si="4"/>
        <v>1688.3046249403</v>
      </c>
      <c r="F280" s="24">
        <f t="shared" si="5"/>
        <v>446.777369583185</v>
      </c>
      <c r="G280" s="24">
        <f t="shared" si="6"/>
        <v>171257.773923389</v>
      </c>
      <c r="H280" s="24">
        <f>IF(ROUND(G279,1)&lt;&gt;0,SUM($F$11:$F280),"")</f>
        <v>247729.91244473</v>
      </c>
    </row>
    <row r="281" ht="13.5" customHeight="1" spans="1:8">
      <c r="A281" s="2">
        <f t="shared" si="0"/>
        <v>271</v>
      </c>
      <c r="B281" s="21">
        <f t="shared" si="1"/>
        <v>48061</v>
      </c>
      <c r="C281" s="24">
        <f t="shared" si="2"/>
        <v>171257.773923389</v>
      </c>
      <c r="D281" s="24">
        <f t="shared" si="3"/>
        <v>2135.08199452348</v>
      </c>
      <c r="E281" s="24">
        <f t="shared" si="4"/>
        <v>1692.66607855473</v>
      </c>
      <c r="F281" s="24">
        <f t="shared" si="5"/>
        <v>442.415915968756</v>
      </c>
      <c r="G281" s="24">
        <f t="shared" si="6"/>
        <v>169565.107844835</v>
      </c>
      <c r="H281" s="24">
        <f>IF(ROUND(G280,1)&lt;&gt;0,SUM($F$11:$F281),"")</f>
        <v>248172.328360698</v>
      </c>
    </row>
    <row r="282" ht="13.5" customHeight="1" spans="1:8">
      <c r="A282" s="2">
        <f t="shared" si="0"/>
        <v>272</v>
      </c>
      <c r="B282" s="21">
        <f t="shared" si="1"/>
        <v>48092</v>
      </c>
      <c r="C282" s="24">
        <f t="shared" si="2"/>
        <v>169565.107844835</v>
      </c>
      <c r="D282" s="24">
        <f t="shared" si="3"/>
        <v>2135.08199452348</v>
      </c>
      <c r="E282" s="24">
        <f t="shared" si="4"/>
        <v>1697.03879925766</v>
      </c>
      <c r="F282" s="24">
        <f t="shared" si="5"/>
        <v>438.043195265823</v>
      </c>
      <c r="G282" s="24">
        <f t="shared" si="6"/>
        <v>167868.069045577</v>
      </c>
      <c r="H282" s="24">
        <f>IF(ROUND(G281,1)&lt;&gt;0,SUM($F$11:$F282),"")</f>
        <v>248610.371555964</v>
      </c>
    </row>
    <row r="283" ht="13.5" customHeight="1" spans="1:8">
      <c r="A283" s="2">
        <f t="shared" si="0"/>
        <v>273</v>
      </c>
      <c r="B283" s="21">
        <f t="shared" si="1"/>
        <v>48122</v>
      </c>
      <c r="C283" s="24">
        <f t="shared" si="2"/>
        <v>167868.069045577</v>
      </c>
      <c r="D283" s="24">
        <f t="shared" si="3"/>
        <v>2135.08199452348</v>
      </c>
      <c r="E283" s="24">
        <f t="shared" si="4"/>
        <v>1701.42281615574</v>
      </c>
      <c r="F283" s="24">
        <f t="shared" si="5"/>
        <v>433.65917836774</v>
      </c>
      <c r="G283" s="24">
        <f t="shared" si="6"/>
        <v>166166.646229421</v>
      </c>
      <c r="H283" s="24">
        <f>IF(ROUND(G282,1)&lt;&gt;0,SUM($F$11:$F283),"")</f>
        <v>249044.030734332</v>
      </c>
    </row>
    <row r="284" ht="13.5" customHeight="1" spans="1:8">
      <c r="A284" s="2">
        <f t="shared" si="0"/>
        <v>274</v>
      </c>
      <c r="B284" s="21">
        <f t="shared" si="1"/>
        <v>48153</v>
      </c>
      <c r="C284" s="24">
        <f t="shared" si="2"/>
        <v>166166.646229421</v>
      </c>
      <c r="D284" s="24">
        <f t="shared" si="3"/>
        <v>2135.08199452348</v>
      </c>
      <c r="E284" s="24">
        <f t="shared" si="4"/>
        <v>1705.81815843081</v>
      </c>
      <c r="F284" s="24">
        <f t="shared" si="5"/>
        <v>429.263836092671</v>
      </c>
      <c r="G284" s="24">
        <f t="shared" si="6"/>
        <v>164460.82807099</v>
      </c>
      <c r="H284" s="24">
        <f>IF(ROUND(G283,1)&lt;&gt;0,SUM($F$11:$F284),"")</f>
        <v>249473.294570425</v>
      </c>
    </row>
    <row r="285" ht="13.5" customHeight="1" spans="1:8">
      <c r="A285" s="2">
        <f t="shared" si="0"/>
        <v>275</v>
      </c>
      <c r="B285" s="21">
        <f t="shared" si="1"/>
        <v>48183</v>
      </c>
      <c r="C285" s="24">
        <f t="shared" si="2"/>
        <v>164460.82807099</v>
      </c>
      <c r="D285" s="24">
        <f t="shared" si="3"/>
        <v>2135.08199452348</v>
      </c>
      <c r="E285" s="24">
        <f t="shared" si="4"/>
        <v>1710.22485534009</v>
      </c>
      <c r="F285" s="24">
        <f t="shared" si="5"/>
        <v>424.857139183392</v>
      </c>
      <c r="G285" s="24">
        <f t="shared" si="6"/>
        <v>162750.60321565</v>
      </c>
      <c r="H285" s="24">
        <f>IF(ROUND(G284,1)&lt;&gt;0,SUM($F$11:$F285),"")</f>
        <v>249898.151709608</v>
      </c>
    </row>
    <row r="286" ht="13.5" customHeight="1" spans="1:8">
      <c r="A286" s="2">
        <f t="shared" si="0"/>
        <v>276</v>
      </c>
      <c r="B286" s="21">
        <f t="shared" si="1"/>
        <v>48214</v>
      </c>
      <c r="C286" s="24">
        <f t="shared" si="2"/>
        <v>162750.60321565</v>
      </c>
      <c r="D286" s="24">
        <f t="shared" si="3"/>
        <v>2135.08199452348</v>
      </c>
      <c r="E286" s="24">
        <f t="shared" si="4"/>
        <v>1714.64293621639</v>
      </c>
      <c r="F286" s="24">
        <f t="shared" si="5"/>
        <v>420.439058307097</v>
      </c>
      <c r="G286" s="24">
        <f t="shared" si="6"/>
        <v>161035.960279434</v>
      </c>
      <c r="H286" s="24">
        <f>IF(ROUND(G285,1)&lt;&gt;0,SUM($F$11:$F286),"")</f>
        <v>250318.590767915</v>
      </c>
    </row>
    <row r="287" ht="13.5" customHeight="1" spans="1:8">
      <c r="A287" s="2">
        <f t="shared" si="0"/>
        <v>277</v>
      </c>
      <c r="B287" s="21">
        <f t="shared" si="1"/>
        <v>48245</v>
      </c>
      <c r="C287" s="24">
        <f t="shared" si="2"/>
        <v>161035.960279434</v>
      </c>
      <c r="D287" s="24">
        <f t="shared" si="3"/>
        <v>2135.08199452348</v>
      </c>
      <c r="E287" s="24">
        <f t="shared" si="4"/>
        <v>1719.07243046828</v>
      </c>
      <c r="F287" s="24">
        <f t="shared" si="5"/>
        <v>416.009564055204</v>
      </c>
      <c r="G287" s="24">
        <f t="shared" si="6"/>
        <v>159316.887848966</v>
      </c>
      <c r="H287" s="24">
        <f>IF(ROUND(G286,1)&lt;&gt;0,SUM($F$11:$F287),"")</f>
        <v>250734.60033197</v>
      </c>
    </row>
    <row r="288" ht="13.5" customHeight="1" spans="1:8">
      <c r="A288" s="2">
        <f t="shared" si="0"/>
        <v>278</v>
      </c>
      <c r="B288" s="21">
        <f t="shared" si="1"/>
        <v>48274</v>
      </c>
      <c r="C288" s="24">
        <f t="shared" si="2"/>
        <v>159316.887848966</v>
      </c>
      <c r="D288" s="24">
        <f t="shared" si="3"/>
        <v>2135.08199452348</v>
      </c>
      <c r="E288" s="24">
        <f t="shared" si="4"/>
        <v>1723.51336758032</v>
      </c>
      <c r="F288" s="24">
        <f t="shared" si="5"/>
        <v>411.568626943161</v>
      </c>
      <c r="G288" s="24">
        <f t="shared" si="6"/>
        <v>157593.374481385</v>
      </c>
      <c r="H288" s="24">
        <f>IF(ROUND(G287,1)&lt;&gt;0,SUM($F$11:$F288),"")</f>
        <v>251146.168958913</v>
      </c>
    </row>
    <row r="289" ht="13.5" customHeight="1" spans="1:8">
      <c r="A289" s="2">
        <f t="shared" si="0"/>
        <v>279</v>
      </c>
      <c r="B289" s="21">
        <f t="shared" si="1"/>
        <v>48305</v>
      </c>
      <c r="C289" s="24">
        <f t="shared" si="2"/>
        <v>157593.374481385</v>
      </c>
      <c r="D289" s="24">
        <f t="shared" si="3"/>
        <v>2135.08199452348</v>
      </c>
      <c r="E289" s="24">
        <f t="shared" si="4"/>
        <v>1727.96577711324</v>
      </c>
      <c r="F289" s="24">
        <f t="shared" si="5"/>
        <v>407.116217410245</v>
      </c>
      <c r="G289" s="24">
        <f t="shared" si="6"/>
        <v>155865.408704272</v>
      </c>
      <c r="H289" s="24">
        <f>IF(ROUND(G288,1)&lt;&gt;0,SUM($F$11:$F289),"")</f>
        <v>251553.285176324</v>
      </c>
    </row>
    <row r="290" ht="13.5" customHeight="1" spans="1:8">
      <c r="A290" s="2">
        <f t="shared" si="0"/>
        <v>280</v>
      </c>
      <c r="B290" s="21">
        <f t="shared" si="1"/>
        <v>48335</v>
      </c>
      <c r="C290" s="24">
        <f t="shared" si="2"/>
        <v>155865.408704272</v>
      </c>
      <c r="D290" s="24">
        <f t="shared" si="3"/>
        <v>2135.08199452348</v>
      </c>
      <c r="E290" s="24">
        <f t="shared" si="4"/>
        <v>1732.42968870411</v>
      </c>
      <c r="F290" s="24">
        <f t="shared" si="5"/>
        <v>402.65230581937</v>
      </c>
      <c r="G290" s="24">
        <f t="shared" si="6"/>
        <v>154132.979015568</v>
      </c>
      <c r="H290" s="24">
        <f>IF(ROUND(G289,1)&lt;&gt;0,SUM($F$11:$F290),"")</f>
        <v>251955.937482143</v>
      </c>
    </row>
    <row r="291" ht="13.5" customHeight="1" spans="1:8">
      <c r="A291" s="2">
        <f t="shared" si="0"/>
        <v>281</v>
      </c>
      <c r="B291" s="21">
        <f t="shared" si="1"/>
        <v>48366</v>
      </c>
      <c r="C291" s="24">
        <f t="shared" si="2"/>
        <v>154132.979015568</v>
      </c>
      <c r="D291" s="24">
        <f t="shared" si="3"/>
        <v>2135.08199452348</v>
      </c>
      <c r="E291" s="24">
        <f t="shared" si="4"/>
        <v>1736.9051320666</v>
      </c>
      <c r="F291" s="24">
        <f t="shared" si="5"/>
        <v>398.176862456884</v>
      </c>
      <c r="G291" s="24">
        <f t="shared" si="6"/>
        <v>152396.073883501</v>
      </c>
      <c r="H291" s="24">
        <f>IF(ROUND(G290,1)&lt;&gt;0,SUM($F$11:$F291),"")</f>
        <v>252354.1143446</v>
      </c>
    </row>
    <row r="292" ht="13.5" customHeight="1" spans="1:8">
      <c r="A292" s="2">
        <f t="shared" si="0"/>
        <v>282</v>
      </c>
      <c r="B292" s="21">
        <f t="shared" si="1"/>
        <v>48396</v>
      </c>
      <c r="C292" s="24">
        <f t="shared" si="2"/>
        <v>152396.073883501</v>
      </c>
      <c r="D292" s="24">
        <f t="shared" si="3"/>
        <v>2135.08199452348</v>
      </c>
      <c r="E292" s="24">
        <f t="shared" si="4"/>
        <v>1741.3921369911</v>
      </c>
      <c r="F292" s="24">
        <f t="shared" si="5"/>
        <v>393.689857532379</v>
      </c>
      <c r="G292" s="24">
        <f t="shared" si="6"/>
        <v>150654.68174651</v>
      </c>
      <c r="H292" s="24">
        <f>IF(ROUND(G291,1)&lt;&gt;0,SUM($F$11:$F292),"")</f>
        <v>252747.804202132</v>
      </c>
    </row>
    <row r="293" ht="13.5" customHeight="1" spans="1:8">
      <c r="A293" s="2">
        <f t="shared" si="0"/>
        <v>283</v>
      </c>
      <c r="B293" s="21">
        <f t="shared" si="1"/>
        <v>48427</v>
      </c>
      <c r="C293" s="24">
        <f t="shared" si="2"/>
        <v>150654.68174651</v>
      </c>
      <c r="D293" s="24">
        <f t="shared" si="3"/>
        <v>2135.08199452348</v>
      </c>
      <c r="E293" s="24">
        <f t="shared" si="4"/>
        <v>1745.890733345</v>
      </c>
      <c r="F293" s="24">
        <f t="shared" si="5"/>
        <v>389.191261178485</v>
      </c>
      <c r="G293" s="24">
        <f t="shared" si="6"/>
        <v>148908.791013165</v>
      </c>
      <c r="H293" s="24">
        <f>IF(ROUND(G292,1)&lt;&gt;0,SUM($F$11:$F293),"")</f>
        <v>253136.995463311</v>
      </c>
    </row>
    <row r="294" ht="13.5" customHeight="1" spans="1:8">
      <c r="A294" s="2">
        <f t="shared" si="0"/>
        <v>284</v>
      </c>
      <c r="B294" s="21">
        <f t="shared" si="1"/>
        <v>48458</v>
      </c>
      <c r="C294" s="24">
        <f t="shared" si="2"/>
        <v>148908.791013165</v>
      </c>
      <c r="D294" s="24">
        <f t="shared" si="3"/>
        <v>2135.08199452348</v>
      </c>
      <c r="E294" s="24">
        <f t="shared" si="4"/>
        <v>1750.40095107281</v>
      </c>
      <c r="F294" s="24">
        <f t="shared" si="5"/>
        <v>384.681043450677</v>
      </c>
      <c r="G294" s="24">
        <f t="shared" si="6"/>
        <v>147158.390062092</v>
      </c>
      <c r="H294" s="24">
        <f>IF(ROUND(G293,1)&lt;&gt;0,SUM($F$11:$F294),"")</f>
        <v>253521.676506761</v>
      </c>
    </row>
    <row r="295" ht="13.5" customHeight="1" spans="1:8">
      <c r="A295" s="2">
        <f t="shared" si="0"/>
        <v>285</v>
      </c>
      <c r="B295" s="21">
        <f t="shared" si="1"/>
        <v>48488</v>
      </c>
      <c r="C295" s="24">
        <f t="shared" si="2"/>
        <v>147158.390062092</v>
      </c>
      <c r="D295" s="24">
        <f t="shared" si="3"/>
        <v>2135.08199452348</v>
      </c>
      <c r="E295" s="24">
        <f t="shared" si="4"/>
        <v>1754.92282019641</v>
      </c>
      <c r="F295" s="24">
        <f t="shared" si="5"/>
        <v>380.159174327072</v>
      </c>
      <c r="G295" s="24">
        <f t="shared" si="6"/>
        <v>145403.467241896</v>
      </c>
      <c r="H295" s="24">
        <f>IF(ROUND(G294,1)&lt;&gt;0,SUM($F$11:$F295),"")</f>
        <v>253901.835681089</v>
      </c>
    </row>
    <row r="296" ht="13.5" customHeight="1" spans="1:8">
      <c r="A296" s="2">
        <f t="shared" si="0"/>
        <v>286</v>
      </c>
      <c r="B296" s="21">
        <f t="shared" si="1"/>
        <v>48519</v>
      </c>
      <c r="C296" s="24">
        <f t="shared" si="2"/>
        <v>145403.467241896</v>
      </c>
      <c r="D296" s="24">
        <f t="shared" si="3"/>
        <v>2135.08199452348</v>
      </c>
      <c r="E296" s="24">
        <f t="shared" si="4"/>
        <v>1759.45637081525</v>
      </c>
      <c r="F296" s="24">
        <f t="shared" si="5"/>
        <v>375.625623708231</v>
      </c>
      <c r="G296" s="24">
        <f t="shared" si="6"/>
        <v>143644.010871081</v>
      </c>
      <c r="H296" s="24">
        <f>IF(ROUND(G295,1)&lt;&gt;0,SUM($F$11:$F296),"")</f>
        <v>254277.461304797</v>
      </c>
    </row>
    <row r="297" ht="13.5" customHeight="1" spans="1:8">
      <c r="A297" s="2">
        <f t="shared" si="0"/>
        <v>287</v>
      </c>
      <c r="B297" s="21">
        <f t="shared" si="1"/>
        <v>48549</v>
      </c>
      <c r="C297" s="24">
        <f t="shared" si="2"/>
        <v>143644.010871081</v>
      </c>
      <c r="D297" s="24">
        <f t="shared" si="3"/>
        <v>2135.08199452348</v>
      </c>
      <c r="E297" s="24">
        <f t="shared" si="4"/>
        <v>1764.00163310652</v>
      </c>
      <c r="F297" s="24">
        <f t="shared" si="5"/>
        <v>371.080361416959</v>
      </c>
      <c r="G297" s="24">
        <f t="shared" si="6"/>
        <v>141880.009237974</v>
      </c>
      <c r="H297" s="24">
        <f>IF(ROUND(G296,1)&lt;&gt;0,SUM($F$11:$F297),"")</f>
        <v>254648.541666214</v>
      </c>
    </row>
    <row r="298" ht="13.5" customHeight="1" spans="1:8">
      <c r="A298" s="2">
        <f t="shared" si="0"/>
        <v>288</v>
      </c>
      <c r="B298" s="21">
        <f t="shared" si="1"/>
        <v>48580</v>
      </c>
      <c r="C298" s="24">
        <f t="shared" si="2"/>
        <v>141880.009237974</v>
      </c>
      <c r="D298" s="24">
        <f t="shared" si="3"/>
        <v>2135.08199452348</v>
      </c>
      <c r="E298" s="24">
        <f t="shared" si="4"/>
        <v>1768.55863732538</v>
      </c>
      <c r="F298" s="24">
        <f t="shared" si="5"/>
        <v>366.5233571981</v>
      </c>
      <c r="G298" s="24">
        <f t="shared" si="6"/>
        <v>140111.450600649</v>
      </c>
      <c r="H298" s="24">
        <f>IF(ROUND(G297,1)&lt;&gt;0,SUM($F$11:$F298),"")</f>
        <v>255015.065023412</v>
      </c>
    </row>
    <row r="299" ht="13.5" customHeight="1" spans="1:8">
      <c r="A299" s="2">
        <f t="shared" si="0"/>
        <v>289</v>
      </c>
      <c r="B299" s="21">
        <f t="shared" si="1"/>
        <v>48611</v>
      </c>
      <c r="C299" s="24">
        <f t="shared" si="2"/>
        <v>140111.450600649</v>
      </c>
      <c r="D299" s="24">
        <f t="shared" si="3"/>
        <v>2135.08199452348</v>
      </c>
      <c r="E299" s="24">
        <f t="shared" si="4"/>
        <v>1773.12741380514</v>
      </c>
      <c r="F299" s="24">
        <f t="shared" si="5"/>
        <v>361.954580718343</v>
      </c>
      <c r="G299" s="24">
        <f t="shared" si="6"/>
        <v>138338.323186844</v>
      </c>
      <c r="H299" s="24">
        <f>IF(ROUND(G298,1)&lt;&gt;0,SUM($F$11:$F299),"")</f>
        <v>255377.01960413</v>
      </c>
    </row>
    <row r="300" ht="13.5" customHeight="1" spans="1:8">
      <c r="A300" s="2">
        <f t="shared" si="0"/>
        <v>290</v>
      </c>
      <c r="B300" s="21">
        <f t="shared" si="1"/>
        <v>48639</v>
      </c>
      <c r="C300" s="24">
        <f t="shared" si="2"/>
        <v>138338.323186844</v>
      </c>
      <c r="D300" s="24">
        <f t="shared" si="3"/>
        <v>2135.08199452348</v>
      </c>
      <c r="E300" s="24">
        <f t="shared" si="4"/>
        <v>1777.70799295747</v>
      </c>
      <c r="F300" s="24">
        <f t="shared" si="5"/>
        <v>357.374001566013</v>
      </c>
      <c r="G300" s="24">
        <f t="shared" si="6"/>
        <v>136560.615193886</v>
      </c>
      <c r="H300" s="24">
        <f>IF(ROUND(G299,1)&lt;&gt;0,SUM($F$11:$F300),"")</f>
        <v>255734.393605696</v>
      </c>
    </row>
    <row r="301" ht="13.5" customHeight="1" spans="1:8">
      <c r="A301" s="2">
        <f t="shared" si="0"/>
        <v>291</v>
      </c>
      <c r="B301" s="21">
        <f t="shared" si="1"/>
        <v>48670</v>
      </c>
      <c r="C301" s="24">
        <f t="shared" si="2"/>
        <v>136560.615193886</v>
      </c>
      <c r="D301" s="24">
        <f t="shared" si="3"/>
        <v>2135.08199452348</v>
      </c>
      <c r="E301" s="24">
        <f t="shared" si="4"/>
        <v>1782.30040527261</v>
      </c>
      <c r="F301" s="24">
        <f t="shared" si="5"/>
        <v>352.781589250873</v>
      </c>
      <c r="G301" s="24">
        <f t="shared" si="6"/>
        <v>134778.314788614</v>
      </c>
      <c r="H301" s="24">
        <f>IF(ROUND(G300,1)&lt;&gt;0,SUM($F$11:$F301),"")</f>
        <v>256087.175194947</v>
      </c>
    </row>
    <row r="302" ht="13.5" customHeight="1" spans="1:8">
      <c r="A302" s="2">
        <f t="shared" si="0"/>
        <v>292</v>
      </c>
      <c r="B302" s="21">
        <f t="shared" si="1"/>
        <v>48700</v>
      </c>
      <c r="C302" s="24">
        <f t="shared" si="2"/>
        <v>134778.314788614</v>
      </c>
      <c r="D302" s="24">
        <f t="shared" si="3"/>
        <v>2135.08199452348</v>
      </c>
      <c r="E302" s="24">
        <f t="shared" si="4"/>
        <v>1786.90468131956</v>
      </c>
      <c r="F302" s="24">
        <f t="shared" si="5"/>
        <v>348.177313203919</v>
      </c>
      <c r="G302" s="24">
        <f t="shared" si="6"/>
        <v>132991.410107294</v>
      </c>
      <c r="H302" s="24">
        <f>IF(ROUND(G301,1)&lt;&gt;0,SUM($F$11:$F302),"")</f>
        <v>256435.352508151</v>
      </c>
    </row>
    <row r="303" ht="13.5" customHeight="1" spans="1:8">
      <c r="A303" s="2">
        <f t="shared" si="0"/>
        <v>293</v>
      </c>
      <c r="B303" s="21">
        <f t="shared" si="1"/>
        <v>48731</v>
      </c>
      <c r="C303" s="24">
        <f t="shared" si="2"/>
        <v>132991.410107294</v>
      </c>
      <c r="D303" s="24">
        <f t="shared" si="3"/>
        <v>2135.08199452348</v>
      </c>
      <c r="E303" s="24">
        <f t="shared" si="4"/>
        <v>1791.52085174631</v>
      </c>
      <c r="F303" s="24">
        <f t="shared" si="5"/>
        <v>343.561142777176</v>
      </c>
      <c r="G303" s="24">
        <f t="shared" si="6"/>
        <v>131199.889255548</v>
      </c>
      <c r="H303" s="24">
        <f>IF(ROUND(G302,1)&lt;&gt;0,SUM($F$11:$F303),"")</f>
        <v>256778.913650928</v>
      </c>
    </row>
    <row r="304" ht="13.5" customHeight="1" spans="1:8">
      <c r="A304" s="2">
        <f t="shared" si="0"/>
        <v>294</v>
      </c>
      <c r="B304" s="21">
        <f t="shared" si="1"/>
        <v>48761</v>
      </c>
      <c r="C304" s="24">
        <f t="shared" si="2"/>
        <v>131199.889255548</v>
      </c>
      <c r="D304" s="24">
        <f t="shared" si="3"/>
        <v>2135.08199452348</v>
      </c>
      <c r="E304" s="24">
        <f t="shared" si="4"/>
        <v>1796.14894727998</v>
      </c>
      <c r="F304" s="24">
        <f t="shared" si="5"/>
        <v>338.933047243498</v>
      </c>
      <c r="G304" s="24">
        <f t="shared" si="6"/>
        <v>129403.740308268</v>
      </c>
      <c r="H304" s="24">
        <f>IF(ROUND(G303,1)&lt;&gt;0,SUM($F$11:$F304),"")</f>
        <v>257117.846698172</v>
      </c>
    </row>
    <row r="305" ht="13.5" customHeight="1" spans="1:8">
      <c r="A305" s="2">
        <f t="shared" si="0"/>
        <v>295</v>
      </c>
      <c r="B305" s="21">
        <f t="shared" si="1"/>
        <v>48792</v>
      </c>
      <c r="C305" s="24">
        <f t="shared" si="2"/>
        <v>129403.740308268</v>
      </c>
      <c r="D305" s="24">
        <f t="shared" si="3"/>
        <v>2135.08199452348</v>
      </c>
      <c r="E305" s="24">
        <f t="shared" si="4"/>
        <v>1800.78899872712</v>
      </c>
      <c r="F305" s="24">
        <f t="shared" si="5"/>
        <v>334.292995796358</v>
      </c>
      <c r="G305" s="24">
        <f t="shared" si="6"/>
        <v>127602.951309541</v>
      </c>
      <c r="H305" s="24">
        <f>IF(ROUND(G304,1)&lt;&gt;0,SUM($F$11:$F305),"")</f>
        <v>257452.139693968</v>
      </c>
    </row>
    <row r="306" ht="13.5" customHeight="1" spans="1:8">
      <c r="A306" s="2">
        <f t="shared" si="0"/>
        <v>296</v>
      </c>
      <c r="B306" s="21">
        <f t="shared" si="1"/>
        <v>48823</v>
      </c>
      <c r="C306" s="24">
        <f t="shared" si="2"/>
        <v>127602.951309541</v>
      </c>
      <c r="D306" s="24">
        <f t="shared" si="3"/>
        <v>2135.08199452348</v>
      </c>
      <c r="E306" s="24">
        <f t="shared" si="4"/>
        <v>1805.44103697384</v>
      </c>
      <c r="F306" s="24">
        <f t="shared" si="5"/>
        <v>329.640957549647</v>
      </c>
      <c r="G306" s="24">
        <f t="shared" si="6"/>
        <v>125797.510272567</v>
      </c>
      <c r="H306" s="24">
        <f>IF(ROUND(G305,1)&lt;&gt;0,SUM($F$11:$F306),"")</f>
        <v>257781.780651518</v>
      </c>
    </row>
    <row r="307" ht="13.5" customHeight="1" spans="1:8">
      <c r="A307" s="2">
        <f t="shared" si="0"/>
        <v>297</v>
      </c>
      <c r="B307" s="21">
        <f t="shared" si="1"/>
        <v>48853</v>
      </c>
      <c r="C307" s="24">
        <f t="shared" si="2"/>
        <v>125797.510272567</v>
      </c>
      <c r="D307" s="24">
        <f t="shared" si="3"/>
        <v>2135.08199452348</v>
      </c>
      <c r="E307" s="24">
        <f t="shared" si="4"/>
        <v>1810.10509298602</v>
      </c>
      <c r="F307" s="24">
        <f t="shared" si="5"/>
        <v>324.976901537464</v>
      </c>
      <c r="G307" s="24">
        <f t="shared" si="6"/>
        <v>123987.405179581</v>
      </c>
      <c r="H307" s="24">
        <f>IF(ROUND(G306,1)&lt;&gt;0,SUM($F$11:$F307),"")</f>
        <v>258106.757553055</v>
      </c>
    </row>
    <row r="308" ht="13.5" customHeight="1" spans="1:8">
      <c r="A308" s="2">
        <f t="shared" si="0"/>
        <v>298</v>
      </c>
      <c r="B308" s="21">
        <f t="shared" si="1"/>
        <v>48884</v>
      </c>
      <c r="C308" s="24">
        <f t="shared" si="2"/>
        <v>123987.405179581</v>
      </c>
      <c r="D308" s="24">
        <f t="shared" si="3"/>
        <v>2135.08199452348</v>
      </c>
      <c r="E308" s="24">
        <f t="shared" si="4"/>
        <v>1814.78119780957</v>
      </c>
      <c r="F308" s="24">
        <f t="shared" si="5"/>
        <v>320.300796713917</v>
      </c>
      <c r="G308" s="24">
        <f t="shared" si="6"/>
        <v>122172.623981771</v>
      </c>
      <c r="H308" s="24">
        <f>IF(ROUND(G307,1)&lt;&gt;0,SUM($F$11:$F308),"")</f>
        <v>258427.058349769</v>
      </c>
    </row>
    <row r="309" ht="13.5" customHeight="1" spans="1:8">
      <c r="A309" s="2">
        <f t="shared" si="0"/>
        <v>299</v>
      </c>
      <c r="B309" s="21">
        <f t="shared" si="1"/>
        <v>48914</v>
      </c>
      <c r="C309" s="24">
        <f t="shared" si="2"/>
        <v>122172.623981771</v>
      </c>
      <c r="D309" s="24">
        <f t="shared" si="3"/>
        <v>2135.08199452348</v>
      </c>
      <c r="E309" s="24">
        <f t="shared" si="4"/>
        <v>1819.46938257057</v>
      </c>
      <c r="F309" s="24">
        <f t="shared" si="5"/>
        <v>315.612611952909</v>
      </c>
      <c r="G309" s="24">
        <f t="shared" si="6"/>
        <v>120353.154599201</v>
      </c>
      <c r="H309" s="24">
        <f>IF(ROUND(G308,1)&lt;&gt;0,SUM($F$11:$F309),"")</f>
        <v>258742.670961722</v>
      </c>
    </row>
    <row r="310" ht="13.5" customHeight="1" spans="1:8">
      <c r="A310" s="2">
        <f t="shared" si="0"/>
        <v>300</v>
      </c>
      <c r="B310" s="21">
        <f t="shared" si="1"/>
        <v>48945</v>
      </c>
      <c r="C310" s="24">
        <f t="shared" si="2"/>
        <v>120353.154599201</v>
      </c>
      <c r="D310" s="24">
        <f t="shared" si="3"/>
        <v>2135.08199452348</v>
      </c>
      <c r="E310" s="24">
        <f t="shared" si="4"/>
        <v>1824.16967847555</v>
      </c>
      <c r="F310" s="24">
        <f t="shared" si="5"/>
        <v>310.912316047935</v>
      </c>
      <c r="G310" s="24">
        <f t="shared" si="6"/>
        <v>118528.984920725</v>
      </c>
      <c r="H310" s="24">
        <f>IF(ROUND(G309,1)&lt;&gt;0,SUM($F$11:$F310),"")</f>
        <v>259053.58327777</v>
      </c>
    </row>
    <row r="311" ht="13.5" customHeight="1" spans="1:8">
      <c r="A311" s="2">
        <f t="shared" si="0"/>
        <v>301</v>
      </c>
      <c r="B311" s="21">
        <f t="shared" si="1"/>
        <v>48976</v>
      </c>
      <c r="C311" s="24">
        <f t="shared" si="2"/>
        <v>118528.984920725</v>
      </c>
      <c r="D311" s="24">
        <f t="shared" si="3"/>
        <v>2135.08199452348</v>
      </c>
      <c r="E311" s="24">
        <f t="shared" si="4"/>
        <v>1828.88211681161</v>
      </c>
      <c r="F311" s="24">
        <f t="shared" si="5"/>
        <v>306.199877711873</v>
      </c>
      <c r="G311" s="24">
        <f t="shared" si="6"/>
        <v>116700.102803914</v>
      </c>
      <c r="H311" s="24">
        <f>IF(ROUND(G310,1)&lt;&gt;0,SUM($F$11:$F311),"")</f>
        <v>259359.783155482</v>
      </c>
    </row>
    <row r="312" ht="13.5" customHeight="1" spans="1:8">
      <c r="A312" s="2">
        <f t="shared" si="0"/>
        <v>302</v>
      </c>
      <c r="B312" s="21">
        <f t="shared" si="1"/>
        <v>49004</v>
      </c>
      <c r="C312" s="24">
        <f t="shared" si="2"/>
        <v>116700.102803914</v>
      </c>
      <c r="D312" s="24">
        <f t="shared" si="3"/>
        <v>2135.08199452348</v>
      </c>
      <c r="E312" s="24">
        <f t="shared" si="4"/>
        <v>1833.60672894671</v>
      </c>
      <c r="F312" s="24">
        <f t="shared" si="5"/>
        <v>301.475265576777</v>
      </c>
      <c r="G312" s="24">
        <f t="shared" si="6"/>
        <v>114866.496074967</v>
      </c>
      <c r="H312" s="24">
        <f>IF(ROUND(G311,1)&lt;&gt;0,SUM($F$11:$F312),"")</f>
        <v>259661.258421059</v>
      </c>
    </row>
    <row r="313" ht="13.5" customHeight="1" spans="1:8">
      <c r="A313" s="2">
        <f t="shared" si="0"/>
        <v>303</v>
      </c>
      <c r="B313" s="21">
        <f t="shared" si="1"/>
        <v>49035</v>
      </c>
      <c r="C313" s="24">
        <f t="shared" si="2"/>
        <v>114866.496074967</v>
      </c>
      <c r="D313" s="24">
        <f t="shared" si="3"/>
        <v>2135.08199452348</v>
      </c>
      <c r="E313" s="24">
        <f t="shared" si="4"/>
        <v>1838.34354632982</v>
      </c>
      <c r="F313" s="24">
        <f t="shared" si="5"/>
        <v>296.738448193664</v>
      </c>
      <c r="G313" s="24">
        <f t="shared" si="6"/>
        <v>113028.152528637</v>
      </c>
      <c r="H313" s="24">
        <f>IF(ROUND(G312,1)&lt;&gt;0,SUM($F$11:$F313),"")</f>
        <v>259957.996869252</v>
      </c>
    </row>
    <row r="314" ht="13.5" customHeight="1" spans="1:8">
      <c r="A314" s="2">
        <f t="shared" si="0"/>
        <v>304</v>
      </c>
      <c r="B314" s="21">
        <f t="shared" si="1"/>
        <v>49065</v>
      </c>
      <c r="C314" s="24">
        <f t="shared" si="2"/>
        <v>113028.152528637</v>
      </c>
      <c r="D314" s="24">
        <f t="shared" si="3"/>
        <v>2135.08199452348</v>
      </c>
      <c r="E314" s="24">
        <f t="shared" si="4"/>
        <v>1843.09260049117</v>
      </c>
      <c r="F314" s="24">
        <f t="shared" si="5"/>
        <v>291.989394032312</v>
      </c>
      <c r="G314" s="24">
        <f t="shared" si="6"/>
        <v>111185.059928146</v>
      </c>
      <c r="H314" s="24">
        <f>IF(ROUND(G313,1)&lt;&gt;0,SUM($F$11:$F314),"")</f>
        <v>260249.986263285</v>
      </c>
    </row>
    <row r="315" ht="13.5" customHeight="1" spans="1:8">
      <c r="A315" s="2">
        <f t="shared" si="0"/>
        <v>305</v>
      </c>
      <c r="B315" s="21">
        <f t="shared" si="1"/>
        <v>49096</v>
      </c>
      <c r="C315" s="24">
        <f t="shared" si="2"/>
        <v>111185.059928146</v>
      </c>
      <c r="D315" s="24">
        <f t="shared" si="3"/>
        <v>2135.08199452348</v>
      </c>
      <c r="E315" s="24">
        <f t="shared" si="4"/>
        <v>1847.85392304244</v>
      </c>
      <c r="F315" s="24">
        <f t="shared" si="5"/>
        <v>287.228071481043</v>
      </c>
      <c r="G315" s="24">
        <f t="shared" si="6"/>
        <v>109337.206005103</v>
      </c>
      <c r="H315" s="24">
        <f>IF(ROUND(G314,1)&lt;&gt;0,SUM($F$11:$F315),"")</f>
        <v>260537.214334766</v>
      </c>
    </row>
    <row r="316" ht="13.5" customHeight="1" spans="1:8">
      <c r="A316" s="2">
        <f t="shared" si="0"/>
        <v>306</v>
      </c>
      <c r="B316" s="21">
        <f t="shared" si="1"/>
        <v>49126</v>
      </c>
      <c r="C316" s="24">
        <f t="shared" si="2"/>
        <v>109337.206005103</v>
      </c>
      <c r="D316" s="24">
        <f t="shared" si="3"/>
        <v>2135.08199452348</v>
      </c>
      <c r="E316" s="24">
        <f t="shared" si="4"/>
        <v>1852.62754567697</v>
      </c>
      <c r="F316" s="24">
        <f t="shared" si="5"/>
        <v>282.454448846517</v>
      </c>
      <c r="G316" s="24">
        <f t="shared" si="6"/>
        <v>107484.578459426</v>
      </c>
      <c r="H316" s="24">
        <f>IF(ROUND(G315,1)&lt;&gt;0,SUM($F$11:$F316),"")</f>
        <v>260819.668783612</v>
      </c>
    </row>
    <row r="317" ht="13.5" customHeight="1" spans="1:8">
      <c r="A317" s="2">
        <f t="shared" si="0"/>
        <v>307</v>
      </c>
      <c r="B317" s="21">
        <f t="shared" si="1"/>
        <v>49157</v>
      </c>
      <c r="C317" s="24">
        <f t="shared" si="2"/>
        <v>107484.578459426</v>
      </c>
      <c r="D317" s="24">
        <f t="shared" si="3"/>
        <v>2135.08199452348</v>
      </c>
      <c r="E317" s="24">
        <f t="shared" si="4"/>
        <v>1857.41350016996</v>
      </c>
      <c r="F317" s="24">
        <f t="shared" si="5"/>
        <v>277.668494353518</v>
      </c>
      <c r="G317" s="24">
        <f t="shared" si="6"/>
        <v>105627.164959256</v>
      </c>
      <c r="H317" s="24">
        <f>IF(ROUND(G316,1)&lt;&gt;0,SUM($F$11:$F317),"")</f>
        <v>261097.337277966</v>
      </c>
    </row>
    <row r="318" ht="13.5" customHeight="1" spans="1:8">
      <c r="A318" s="2">
        <f t="shared" si="0"/>
        <v>308</v>
      </c>
      <c r="B318" s="21">
        <f t="shared" si="1"/>
        <v>49188</v>
      </c>
      <c r="C318" s="24">
        <f t="shared" si="2"/>
        <v>105627.164959256</v>
      </c>
      <c r="D318" s="24">
        <f t="shared" si="3"/>
        <v>2135.08199452348</v>
      </c>
      <c r="E318" s="24">
        <f t="shared" si="4"/>
        <v>1862.21181837874</v>
      </c>
      <c r="F318" s="24">
        <f t="shared" si="5"/>
        <v>272.870176144746</v>
      </c>
      <c r="G318" s="24">
        <f t="shared" si="6"/>
        <v>103764.953140878</v>
      </c>
      <c r="H318" s="24">
        <f>IF(ROUND(G317,1)&lt;&gt;0,SUM($F$11:$F318),"")</f>
        <v>261370.20745411</v>
      </c>
    </row>
    <row r="319" ht="13.5" customHeight="1" spans="1:8">
      <c r="A319" s="2">
        <f t="shared" si="0"/>
        <v>309</v>
      </c>
      <c r="B319" s="21">
        <f t="shared" si="1"/>
        <v>49218</v>
      </c>
      <c r="C319" s="24">
        <f t="shared" si="2"/>
        <v>103764.953140878</v>
      </c>
      <c r="D319" s="24">
        <f t="shared" si="3"/>
        <v>2135.08199452348</v>
      </c>
      <c r="E319" s="24">
        <f t="shared" si="4"/>
        <v>1867.02253224288</v>
      </c>
      <c r="F319" s="24">
        <f t="shared" si="5"/>
        <v>268.059462280601</v>
      </c>
      <c r="G319" s="24">
        <f t="shared" si="6"/>
        <v>101897.930608635</v>
      </c>
      <c r="H319" s="24">
        <f>IF(ROUND(G318,1)&lt;&gt;0,SUM($F$11:$F319),"")</f>
        <v>261638.266916391</v>
      </c>
    </row>
    <row r="320" ht="13.5" customHeight="1" spans="1:8">
      <c r="A320" s="2">
        <f t="shared" si="0"/>
        <v>310</v>
      </c>
      <c r="B320" s="21">
        <f t="shared" si="1"/>
        <v>49249</v>
      </c>
      <c r="C320" s="24">
        <f t="shared" si="2"/>
        <v>101897.930608635</v>
      </c>
      <c r="D320" s="24">
        <f t="shared" si="3"/>
        <v>2135.08199452348</v>
      </c>
      <c r="E320" s="24">
        <f t="shared" si="4"/>
        <v>1871.84567378451</v>
      </c>
      <c r="F320" s="24">
        <f t="shared" si="5"/>
        <v>263.236320738973</v>
      </c>
      <c r="G320" s="24">
        <f t="shared" si="6"/>
        <v>100026.08493485</v>
      </c>
      <c r="H320" s="24">
        <f>IF(ROUND(G319,1)&lt;&gt;0,SUM($F$11:$F320),"")</f>
        <v>261901.50323713</v>
      </c>
    </row>
    <row r="321" ht="13.5" customHeight="1" spans="1:8">
      <c r="A321" s="2">
        <f t="shared" si="0"/>
        <v>311</v>
      </c>
      <c r="B321" s="21">
        <f t="shared" si="1"/>
        <v>49279</v>
      </c>
      <c r="C321" s="24">
        <f t="shared" si="2"/>
        <v>100026.08493485</v>
      </c>
      <c r="D321" s="24">
        <f t="shared" si="3"/>
        <v>2135.08199452348</v>
      </c>
      <c r="E321" s="24">
        <f t="shared" si="4"/>
        <v>1876.68127510845</v>
      </c>
      <c r="F321" s="24">
        <f t="shared" si="5"/>
        <v>258.40071941503</v>
      </c>
      <c r="G321" s="24">
        <f t="shared" si="6"/>
        <v>98149.4036597419</v>
      </c>
      <c r="H321" s="24">
        <f>IF(ROUND(G320,1)&lt;&gt;0,SUM($F$11:$F321),"")</f>
        <v>262159.903956545</v>
      </c>
    </row>
    <row r="322" ht="13.5" customHeight="1" spans="1:8">
      <c r="A322" s="2">
        <f t="shared" si="0"/>
        <v>312</v>
      </c>
      <c r="B322" s="21">
        <f t="shared" si="1"/>
        <v>49310</v>
      </c>
      <c r="C322" s="24">
        <f t="shared" si="2"/>
        <v>98149.4036597419</v>
      </c>
      <c r="D322" s="24">
        <f t="shared" si="3"/>
        <v>2135.08199452348</v>
      </c>
      <c r="E322" s="24">
        <f t="shared" si="4"/>
        <v>1881.52936840248</v>
      </c>
      <c r="F322" s="24">
        <f t="shared" si="5"/>
        <v>253.552626121</v>
      </c>
      <c r="G322" s="24">
        <f t="shared" si="6"/>
        <v>96267.8742913394</v>
      </c>
      <c r="H322" s="24">
        <f>IF(ROUND(G321,1)&lt;&gt;0,SUM($F$11:$F322),"")</f>
        <v>262413.456582666</v>
      </c>
    </row>
    <row r="323" ht="13.5" customHeight="1" spans="1:8">
      <c r="A323" s="2">
        <f t="shared" si="0"/>
        <v>313</v>
      </c>
      <c r="B323" s="21">
        <f t="shared" si="1"/>
        <v>49341</v>
      </c>
      <c r="C323" s="24">
        <f t="shared" si="2"/>
        <v>96267.8742913394</v>
      </c>
      <c r="D323" s="24">
        <f t="shared" si="3"/>
        <v>2135.08199452348</v>
      </c>
      <c r="E323" s="24">
        <f t="shared" si="4"/>
        <v>1886.38998593752</v>
      </c>
      <c r="F323" s="24">
        <f t="shared" si="5"/>
        <v>248.69200858596</v>
      </c>
      <c r="G323" s="24">
        <f t="shared" si="6"/>
        <v>94381.4843054019</v>
      </c>
      <c r="H323" s="24">
        <f>IF(ROUND(G322,1)&lt;&gt;0,SUM($F$11:$F323),"")</f>
        <v>262662.148591252</v>
      </c>
    </row>
    <row r="324" ht="13.5" customHeight="1" spans="1:8">
      <c r="A324" s="2">
        <f t="shared" si="0"/>
        <v>314</v>
      </c>
      <c r="B324" s="21">
        <f t="shared" si="1"/>
        <v>49369</v>
      </c>
      <c r="C324" s="24">
        <f t="shared" si="2"/>
        <v>94381.4843054019</v>
      </c>
      <c r="D324" s="24">
        <f t="shared" si="3"/>
        <v>2135.08199452348</v>
      </c>
      <c r="E324" s="24">
        <f t="shared" si="4"/>
        <v>1891.26316006786</v>
      </c>
      <c r="F324" s="24">
        <f t="shared" si="5"/>
        <v>243.818834455621</v>
      </c>
      <c r="G324" s="24">
        <f t="shared" si="6"/>
        <v>92490.221145334</v>
      </c>
      <c r="H324" s="24">
        <f>IF(ROUND(G323,1)&lt;&gt;0,SUM($F$11:$F324),"")</f>
        <v>262905.967425707</v>
      </c>
    </row>
    <row r="325" ht="13.5" customHeight="1" spans="1:8">
      <c r="A325" s="2">
        <f t="shared" si="0"/>
        <v>315</v>
      </c>
      <c r="B325" s="21">
        <f t="shared" si="1"/>
        <v>49400</v>
      </c>
      <c r="C325" s="24">
        <f t="shared" si="2"/>
        <v>92490.221145334</v>
      </c>
      <c r="D325" s="24">
        <f t="shared" si="3"/>
        <v>2135.08199452348</v>
      </c>
      <c r="E325" s="24">
        <f t="shared" si="4"/>
        <v>1896.14892323137</v>
      </c>
      <c r="F325" s="24">
        <f t="shared" si="5"/>
        <v>238.933071292113</v>
      </c>
      <c r="G325" s="24">
        <f t="shared" si="6"/>
        <v>90594.0722221026</v>
      </c>
      <c r="H325" s="24">
        <f>IF(ROUND(G324,1)&lt;&gt;0,SUM($F$11:$F325),"")</f>
        <v>263144.900497</v>
      </c>
    </row>
    <row r="326" ht="13.5" customHeight="1" spans="1:8">
      <c r="A326" s="2">
        <f t="shared" si="0"/>
        <v>316</v>
      </c>
      <c r="B326" s="21">
        <f t="shared" si="1"/>
        <v>49430</v>
      </c>
      <c r="C326" s="24">
        <f t="shared" si="2"/>
        <v>90594.0722221026</v>
      </c>
      <c r="D326" s="24">
        <f t="shared" si="3"/>
        <v>2135.08199452348</v>
      </c>
      <c r="E326" s="24">
        <f t="shared" si="4"/>
        <v>1901.04730794972</v>
      </c>
      <c r="F326" s="24">
        <f t="shared" si="5"/>
        <v>234.034686573765</v>
      </c>
      <c r="G326" s="24">
        <f t="shared" si="6"/>
        <v>88693.0249141529</v>
      </c>
      <c r="H326" s="24">
        <f>IF(ROUND(G325,1)&lt;&gt;0,SUM($F$11:$F326),"")</f>
        <v>263378.935183573</v>
      </c>
    </row>
    <row r="327" ht="13.5" customHeight="1" spans="1:8">
      <c r="A327" s="2">
        <f t="shared" si="0"/>
        <v>317</v>
      </c>
      <c r="B327" s="21">
        <f t="shared" si="1"/>
        <v>49461</v>
      </c>
      <c r="C327" s="24">
        <f t="shared" si="2"/>
        <v>88693.0249141529</v>
      </c>
      <c r="D327" s="24">
        <f t="shared" si="3"/>
        <v>2135.08199452348</v>
      </c>
      <c r="E327" s="24">
        <f t="shared" si="4"/>
        <v>1905.95834682859</v>
      </c>
      <c r="F327" s="24">
        <f t="shared" si="5"/>
        <v>229.123647694895</v>
      </c>
      <c r="G327" s="24">
        <f t="shared" si="6"/>
        <v>86787.0665673243</v>
      </c>
      <c r="H327" s="24">
        <f>IF(ROUND(G326,1)&lt;&gt;0,SUM($F$11:$F327),"")</f>
        <v>263608.058831268</v>
      </c>
    </row>
    <row r="328" ht="13.5" customHeight="1" spans="1:8">
      <c r="A328" s="2">
        <f t="shared" si="0"/>
        <v>318</v>
      </c>
      <c r="B328" s="21">
        <f t="shared" si="1"/>
        <v>49491</v>
      </c>
      <c r="C328" s="24">
        <f t="shared" si="2"/>
        <v>86787.0665673243</v>
      </c>
      <c r="D328" s="24">
        <f t="shared" si="3"/>
        <v>2135.08199452348</v>
      </c>
      <c r="E328" s="24">
        <f t="shared" si="4"/>
        <v>1910.88207255789</v>
      </c>
      <c r="F328" s="24">
        <f t="shared" si="5"/>
        <v>224.199921965588</v>
      </c>
      <c r="G328" s="24">
        <f t="shared" si="6"/>
        <v>84876.1844947664</v>
      </c>
      <c r="H328" s="24">
        <f>IF(ROUND(G327,1)&lt;&gt;0,SUM($F$11:$F328),"")</f>
        <v>263832.258753234</v>
      </c>
    </row>
    <row r="329" ht="13.5" customHeight="1" spans="1:8">
      <c r="A329" s="2">
        <f t="shared" si="0"/>
        <v>319</v>
      </c>
      <c r="B329" s="21">
        <f t="shared" si="1"/>
        <v>49522</v>
      </c>
      <c r="C329" s="24">
        <f t="shared" si="2"/>
        <v>84876.1844947664</v>
      </c>
      <c r="D329" s="24">
        <f t="shared" si="3"/>
        <v>2135.08199452348</v>
      </c>
      <c r="E329" s="24">
        <f t="shared" si="4"/>
        <v>1915.818517912</v>
      </c>
      <c r="F329" s="24">
        <f t="shared" si="5"/>
        <v>219.26347661148</v>
      </c>
      <c r="G329" s="24">
        <f t="shared" si="6"/>
        <v>82960.3659768544</v>
      </c>
      <c r="H329" s="24">
        <f>IF(ROUND(G328,1)&lt;&gt;0,SUM($F$11:$F329),"")</f>
        <v>264051.522229845</v>
      </c>
    </row>
    <row r="330" ht="13.5" customHeight="1" spans="1:8">
      <c r="A330" s="2">
        <f t="shared" si="0"/>
        <v>320</v>
      </c>
      <c r="B330" s="21">
        <f t="shared" si="1"/>
        <v>49553</v>
      </c>
      <c r="C330" s="24">
        <f t="shared" si="2"/>
        <v>82960.3659768544</v>
      </c>
      <c r="D330" s="24">
        <f t="shared" si="3"/>
        <v>2135.08199452348</v>
      </c>
      <c r="E330" s="24">
        <f t="shared" si="4"/>
        <v>1920.76771574994</v>
      </c>
      <c r="F330" s="24">
        <f t="shared" si="5"/>
        <v>214.314278773541</v>
      </c>
      <c r="G330" s="24">
        <f t="shared" si="6"/>
        <v>81039.5982611045</v>
      </c>
      <c r="H330" s="24">
        <f>IF(ROUND(G329,1)&lt;&gt;0,SUM($F$11:$F330),"")</f>
        <v>264265.836508619</v>
      </c>
    </row>
    <row r="331" ht="13.5" customHeight="1" spans="1:8">
      <c r="A331" s="2">
        <f t="shared" si="0"/>
        <v>321</v>
      </c>
      <c r="B331" s="21">
        <f t="shared" si="1"/>
        <v>49583</v>
      </c>
      <c r="C331" s="24">
        <f t="shared" si="2"/>
        <v>81039.5982611045</v>
      </c>
      <c r="D331" s="24">
        <f t="shared" si="3"/>
        <v>2135.08199452348</v>
      </c>
      <c r="E331" s="24">
        <f t="shared" si="4"/>
        <v>1925.72969901563</v>
      </c>
      <c r="F331" s="24">
        <f t="shared" si="5"/>
        <v>209.352295507853</v>
      </c>
      <c r="G331" s="24">
        <f t="shared" si="6"/>
        <v>79113.8685620888</v>
      </c>
      <c r="H331" s="24">
        <f>IF(ROUND(G330,1)&lt;&gt;0,SUM($F$11:$F331),"")</f>
        <v>264475.188804127</v>
      </c>
    </row>
    <row r="332" ht="13.5" customHeight="1" spans="1:8">
      <c r="A332" s="2">
        <f t="shared" si="0"/>
        <v>322</v>
      </c>
      <c r="B332" s="21">
        <f t="shared" si="1"/>
        <v>49614</v>
      </c>
      <c r="C332" s="24">
        <f t="shared" si="2"/>
        <v>79113.8685620888</v>
      </c>
      <c r="D332" s="24">
        <f t="shared" si="3"/>
        <v>2135.08199452348</v>
      </c>
      <c r="E332" s="24">
        <f t="shared" si="4"/>
        <v>1930.70450073809</v>
      </c>
      <c r="F332" s="24">
        <f t="shared" si="5"/>
        <v>204.377493785396</v>
      </c>
      <c r="G332" s="24">
        <f t="shared" si="6"/>
        <v>77183.1640613508</v>
      </c>
      <c r="H332" s="24">
        <f>IF(ROUND(G331,1)&lt;&gt;0,SUM($F$11:$F332),"")</f>
        <v>264679.566297912</v>
      </c>
    </row>
    <row r="333" ht="13.5" customHeight="1" spans="1:8">
      <c r="A333" s="2">
        <f t="shared" si="0"/>
        <v>323</v>
      </c>
      <c r="B333" s="21">
        <f t="shared" si="1"/>
        <v>49644</v>
      </c>
      <c r="C333" s="24">
        <f t="shared" si="2"/>
        <v>77183.1640613508</v>
      </c>
      <c r="D333" s="24">
        <f t="shared" si="3"/>
        <v>2135.08199452348</v>
      </c>
      <c r="E333" s="24">
        <f t="shared" si="4"/>
        <v>1935.69215403166</v>
      </c>
      <c r="F333" s="24">
        <f t="shared" si="5"/>
        <v>199.389840491823</v>
      </c>
      <c r="G333" s="24">
        <f t="shared" si="6"/>
        <v>75247.4719073191</v>
      </c>
      <c r="H333" s="24">
        <f>IF(ROUND(G332,1)&lt;&gt;0,SUM($F$11:$F333),"")</f>
        <v>264878.956138404</v>
      </c>
    </row>
    <row r="334" ht="13.5" customHeight="1" spans="1:8">
      <c r="A334" s="2">
        <f t="shared" si="0"/>
        <v>324</v>
      </c>
      <c r="B334" s="21">
        <f t="shared" si="1"/>
        <v>49675</v>
      </c>
      <c r="C334" s="24">
        <f t="shared" si="2"/>
        <v>75247.4719073191</v>
      </c>
      <c r="D334" s="24">
        <f t="shared" si="3"/>
        <v>2135.08199452348</v>
      </c>
      <c r="E334" s="24">
        <f t="shared" si="4"/>
        <v>1940.69269209624</v>
      </c>
      <c r="F334" s="24">
        <f t="shared" si="5"/>
        <v>194.389302427241</v>
      </c>
      <c r="G334" s="24">
        <f t="shared" si="6"/>
        <v>73306.7792152229</v>
      </c>
      <c r="H334" s="24">
        <f>IF(ROUND(G333,1)&lt;&gt;0,SUM($F$11:$F334),"")</f>
        <v>265073.345440831</v>
      </c>
    </row>
    <row r="335" ht="13.5" customHeight="1" spans="1:8">
      <c r="A335" s="2">
        <f t="shared" si="0"/>
        <v>325</v>
      </c>
      <c r="B335" s="21">
        <f t="shared" si="1"/>
        <v>49706</v>
      </c>
      <c r="C335" s="24">
        <f t="shared" si="2"/>
        <v>73306.7792152229</v>
      </c>
      <c r="D335" s="24">
        <f t="shared" si="3"/>
        <v>2135.08199452348</v>
      </c>
      <c r="E335" s="24">
        <f t="shared" si="4"/>
        <v>1945.70614821749</v>
      </c>
      <c r="F335" s="24">
        <f t="shared" si="5"/>
        <v>189.375846305992</v>
      </c>
      <c r="G335" s="24">
        <f t="shared" si="6"/>
        <v>71361.0730670054</v>
      </c>
      <c r="H335" s="24">
        <f>IF(ROUND(G334,1)&lt;&gt;0,SUM($F$11:$F335),"")</f>
        <v>265262.721287137</v>
      </c>
    </row>
    <row r="336" ht="13.5" customHeight="1" spans="1:8">
      <c r="A336" s="2">
        <f t="shared" si="0"/>
        <v>326</v>
      </c>
      <c r="B336" s="21">
        <f t="shared" si="1"/>
        <v>49735</v>
      </c>
      <c r="C336" s="24">
        <f t="shared" si="2"/>
        <v>71361.0730670054</v>
      </c>
      <c r="D336" s="24">
        <f t="shared" si="3"/>
        <v>2135.08199452348</v>
      </c>
      <c r="E336" s="24">
        <f t="shared" si="4"/>
        <v>1950.73255576705</v>
      </c>
      <c r="F336" s="24">
        <f t="shared" si="5"/>
        <v>184.349438756431</v>
      </c>
      <c r="G336" s="24">
        <f t="shared" si="6"/>
        <v>69410.3405112383</v>
      </c>
      <c r="H336" s="24">
        <f>IF(ROUND(G335,1)&lt;&gt;0,SUM($F$11:$F336),"")</f>
        <v>265447.070725894</v>
      </c>
    </row>
    <row r="337" ht="13.5" customHeight="1" spans="1:8">
      <c r="A337" s="2">
        <f t="shared" si="0"/>
        <v>327</v>
      </c>
      <c r="B337" s="21">
        <f t="shared" si="1"/>
        <v>49766</v>
      </c>
      <c r="C337" s="24">
        <f t="shared" si="2"/>
        <v>69410.3405112383</v>
      </c>
      <c r="D337" s="24">
        <f t="shared" si="3"/>
        <v>2135.08199452348</v>
      </c>
      <c r="E337" s="24">
        <f t="shared" si="4"/>
        <v>1955.77194820278</v>
      </c>
      <c r="F337" s="24">
        <f t="shared" si="5"/>
        <v>179.310046320699</v>
      </c>
      <c r="G337" s="24">
        <f t="shared" si="6"/>
        <v>67454.5685630355</v>
      </c>
      <c r="H337" s="24">
        <f>IF(ROUND(G336,1)&lt;&gt;0,SUM($F$11:$F337),"")</f>
        <v>265626.380772214</v>
      </c>
    </row>
    <row r="338" ht="13.5" customHeight="1" spans="1:8">
      <c r="A338" s="2">
        <f t="shared" si="0"/>
        <v>328</v>
      </c>
      <c r="B338" s="21">
        <f t="shared" si="1"/>
        <v>49796</v>
      </c>
      <c r="C338" s="24">
        <f t="shared" si="2"/>
        <v>67454.5685630355</v>
      </c>
      <c r="D338" s="24">
        <f t="shared" si="3"/>
        <v>2135.08199452348</v>
      </c>
      <c r="E338" s="24">
        <f t="shared" si="4"/>
        <v>1960.82435906897</v>
      </c>
      <c r="F338" s="24">
        <f t="shared" si="5"/>
        <v>174.257635454508</v>
      </c>
      <c r="G338" s="24">
        <f t="shared" si="6"/>
        <v>65493.7442039666</v>
      </c>
      <c r="H338" s="24">
        <f>IF(ROUND(G337,1)&lt;&gt;0,SUM($F$11:$F338),"")</f>
        <v>265800.638407669</v>
      </c>
    </row>
    <row r="339" ht="13.5" customHeight="1" spans="1:8">
      <c r="A339" s="2">
        <f t="shared" si="0"/>
        <v>329</v>
      </c>
      <c r="B339" s="21">
        <f t="shared" si="1"/>
        <v>49827</v>
      </c>
      <c r="C339" s="24">
        <f t="shared" si="2"/>
        <v>65493.7442039666</v>
      </c>
      <c r="D339" s="24">
        <f t="shared" si="3"/>
        <v>2135.08199452348</v>
      </c>
      <c r="E339" s="24">
        <f t="shared" si="4"/>
        <v>1965.88982199657</v>
      </c>
      <c r="F339" s="24">
        <f t="shared" si="5"/>
        <v>169.192172526914</v>
      </c>
      <c r="G339" s="24">
        <f t="shared" si="6"/>
        <v>63527.85438197</v>
      </c>
      <c r="H339" s="24">
        <f>IF(ROUND(G338,1)&lt;&gt;0,SUM($F$11:$F339),"")</f>
        <v>265969.830580196</v>
      </c>
    </row>
    <row r="340" ht="13.5" customHeight="1" spans="1:8">
      <c r="A340" s="2">
        <f t="shared" si="0"/>
        <v>330</v>
      </c>
      <c r="B340" s="21">
        <f t="shared" si="1"/>
        <v>49857</v>
      </c>
      <c r="C340" s="24">
        <f t="shared" si="2"/>
        <v>63527.85438197</v>
      </c>
      <c r="D340" s="24">
        <f t="shared" si="3"/>
        <v>2135.08199452348</v>
      </c>
      <c r="E340" s="24">
        <f t="shared" si="4"/>
        <v>1970.96837070339</v>
      </c>
      <c r="F340" s="24">
        <f t="shared" si="5"/>
        <v>164.113623820089</v>
      </c>
      <c r="G340" s="24">
        <f t="shared" si="6"/>
        <v>61556.8860112666</v>
      </c>
      <c r="H340" s="24">
        <f>IF(ROUND(G339,1)&lt;&gt;0,SUM($F$11:$F340),"")</f>
        <v>266133.944204016</v>
      </c>
    </row>
    <row r="341" ht="13.5" customHeight="1" spans="1:8">
      <c r="A341" s="2">
        <f t="shared" si="0"/>
        <v>331</v>
      </c>
      <c r="B341" s="21">
        <f t="shared" si="1"/>
        <v>49888</v>
      </c>
      <c r="C341" s="24">
        <f t="shared" si="2"/>
        <v>61556.8860112666</v>
      </c>
      <c r="D341" s="24">
        <f t="shared" si="3"/>
        <v>2135.08199452348</v>
      </c>
      <c r="E341" s="24">
        <f t="shared" si="4"/>
        <v>1976.06003899438</v>
      </c>
      <c r="F341" s="24">
        <f t="shared" si="5"/>
        <v>159.021955529105</v>
      </c>
      <c r="G341" s="24">
        <f t="shared" si="6"/>
        <v>59580.8259722722</v>
      </c>
      <c r="H341" s="24">
        <f>IF(ROUND(G340,1)&lt;&gt;0,SUM($F$11:$F341),"")</f>
        <v>266292.966159545</v>
      </c>
    </row>
    <row r="342" ht="13.5" customHeight="1" spans="1:8">
      <c r="A342" s="2">
        <f t="shared" si="0"/>
        <v>332</v>
      </c>
      <c r="B342" s="21">
        <f t="shared" si="1"/>
        <v>49919</v>
      </c>
      <c r="C342" s="24">
        <f t="shared" si="2"/>
        <v>59580.8259722722</v>
      </c>
      <c r="D342" s="24">
        <f t="shared" si="3"/>
        <v>2135.08199452348</v>
      </c>
      <c r="E342" s="24">
        <f t="shared" si="4"/>
        <v>1981.16486076178</v>
      </c>
      <c r="F342" s="24">
        <f t="shared" si="5"/>
        <v>153.917133761703</v>
      </c>
      <c r="G342" s="24">
        <f t="shared" si="6"/>
        <v>57599.6611115104</v>
      </c>
      <c r="H342" s="24">
        <f>IF(ROUND(G341,1)&lt;&gt;0,SUM($F$11:$F342),"")</f>
        <v>266446.883293307</v>
      </c>
    </row>
    <row r="343" ht="13.5" customHeight="1" spans="1:8">
      <c r="A343" s="2">
        <f t="shared" si="0"/>
        <v>333</v>
      </c>
      <c r="B343" s="21">
        <f t="shared" si="1"/>
        <v>49949</v>
      </c>
      <c r="C343" s="24">
        <f t="shared" si="2"/>
        <v>57599.6611115104</v>
      </c>
      <c r="D343" s="24">
        <f t="shared" si="3"/>
        <v>2135.08199452348</v>
      </c>
      <c r="E343" s="24">
        <f t="shared" si="4"/>
        <v>1986.28286998541</v>
      </c>
      <c r="F343" s="24">
        <f t="shared" si="5"/>
        <v>148.799124538069</v>
      </c>
      <c r="G343" s="24">
        <f t="shared" si="6"/>
        <v>55613.378241525</v>
      </c>
      <c r="H343" s="24">
        <f>IF(ROUND(G342,1)&lt;&gt;0,SUM($F$11:$F343),"")</f>
        <v>266595.682417845</v>
      </c>
    </row>
    <row r="344" ht="13.5" customHeight="1" spans="1:8">
      <c r="A344" s="2">
        <f t="shared" si="0"/>
        <v>334</v>
      </c>
      <c r="B344" s="21">
        <f t="shared" si="1"/>
        <v>49980</v>
      </c>
      <c r="C344" s="24">
        <f t="shared" si="2"/>
        <v>55613.378241525</v>
      </c>
      <c r="D344" s="24">
        <f t="shared" si="3"/>
        <v>2135.08199452348</v>
      </c>
      <c r="E344" s="24">
        <f t="shared" si="4"/>
        <v>1991.41410073288</v>
      </c>
      <c r="F344" s="24">
        <f t="shared" si="5"/>
        <v>143.667893790606</v>
      </c>
      <c r="G344" s="24">
        <f t="shared" si="6"/>
        <v>53621.9641407921</v>
      </c>
      <c r="H344" s="24">
        <f>IF(ROUND(G343,1)&lt;&gt;0,SUM($F$11:$F344),"")</f>
        <v>266739.350311635</v>
      </c>
    </row>
    <row r="345" ht="13.5" customHeight="1" spans="1:8">
      <c r="A345" s="2">
        <f t="shared" si="0"/>
        <v>335</v>
      </c>
      <c r="B345" s="21">
        <f t="shared" si="1"/>
        <v>50010</v>
      </c>
      <c r="C345" s="24">
        <f t="shared" si="2"/>
        <v>53621.9641407921</v>
      </c>
      <c r="D345" s="24">
        <f t="shared" si="3"/>
        <v>2135.08199452348</v>
      </c>
      <c r="E345" s="24">
        <f t="shared" si="4"/>
        <v>1996.55858715977</v>
      </c>
      <c r="F345" s="24">
        <f t="shared" si="5"/>
        <v>138.523407363713</v>
      </c>
      <c r="G345" s="24">
        <f t="shared" si="6"/>
        <v>51625.4055536324</v>
      </c>
      <c r="H345" s="24">
        <f>IF(ROUND(G344,1)&lt;&gt;0,SUM($F$11:$F345),"")</f>
        <v>266877.873718999</v>
      </c>
    </row>
    <row r="346" ht="13.5" customHeight="1" spans="1:8">
      <c r="A346" s="2">
        <f t="shared" si="0"/>
        <v>336</v>
      </c>
      <c r="B346" s="21">
        <f t="shared" si="1"/>
        <v>50041</v>
      </c>
      <c r="C346" s="24">
        <f t="shared" si="2"/>
        <v>51625.4055536324</v>
      </c>
      <c r="D346" s="24">
        <f t="shared" si="3"/>
        <v>2135.08199452348</v>
      </c>
      <c r="E346" s="24">
        <f t="shared" si="4"/>
        <v>2001.71636350993</v>
      </c>
      <c r="F346" s="24">
        <f t="shared" si="5"/>
        <v>133.36563101355</v>
      </c>
      <c r="G346" s="24">
        <f t="shared" si="6"/>
        <v>49623.6891901224</v>
      </c>
      <c r="H346" s="24">
        <f>IF(ROUND(G345,1)&lt;&gt;0,SUM($F$11:$F346),"")</f>
        <v>267011.239350013</v>
      </c>
    </row>
    <row r="347" ht="13.5" customHeight="1" spans="1:8">
      <c r="A347" s="2">
        <f t="shared" si="0"/>
        <v>337</v>
      </c>
      <c r="B347" s="21">
        <f t="shared" si="1"/>
        <v>50072</v>
      </c>
      <c r="C347" s="24">
        <f t="shared" si="2"/>
        <v>49623.6891901224</v>
      </c>
      <c r="D347" s="24">
        <f t="shared" si="3"/>
        <v>2135.08199452348</v>
      </c>
      <c r="E347" s="24">
        <f t="shared" si="4"/>
        <v>2006.88746411567</v>
      </c>
      <c r="F347" s="24">
        <f t="shared" si="5"/>
        <v>128.194530407816</v>
      </c>
      <c r="G347" s="24">
        <f t="shared" si="6"/>
        <v>47616.8017260068</v>
      </c>
      <c r="H347" s="24">
        <f>IF(ROUND(G346,1)&lt;&gt;0,SUM($F$11:$F347),"")</f>
        <v>267139.43388042</v>
      </c>
    </row>
    <row r="348" ht="13.5" customHeight="1" spans="1:8">
      <c r="A348" s="2">
        <f t="shared" si="0"/>
        <v>338</v>
      </c>
      <c r="B348" s="21">
        <f t="shared" si="1"/>
        <v>50100</v>
      </c>
      <c r="C348" s="24">
        <f t="shared" si="2"/>
        <v>47616.8017260068</v>
      </c>
      <c r="D348" s="24">
        <f t="shared" si="3"/>
        <v>2135.08199452348</v>
      </c>
      <c r="E348" s="24">
        <f t="shared" si="4"/>
        <v>2012.07192339797</v>
      </c>
      <c r="F348" s="24">
        <f t="shared" si="5"/>
        <v>123.010071125517</v>
      </c>
      <c r="G348" s="24">
        <f t="shared" si="6"/>
        <v>45604.7298026088</v>
      </c>
      <c r="H348" s="24">
        <f>IF(ROUND(G347,1)&lt;&gt;0,SUM($F$11:$F348),"")</f>
        <v>267262.443951546</v>
      </c>
    </row>
    <row r="349" ht="13.5" customHeight="1" spans="1:8">
      <c r="A349" s="2">
        <f t="shared" si="0"/>
        <v>339</v>
      </c>
      <c r="B349" s="21">
        <f t="shared" si="1"/>
        <v>50131</v>
      </c>
      <c r="C349" s="24">
        <f t="shared" si="2"/>
        <v>45604.7298026088</v>
      </c>
      <c r="D349" s="24">
        <f t="shared" si="3"/>
        <v>2135.08199452348</v>
      </c>
      <c r="E349" s="24">
        <f t="shared" si="4"/>
        <v>2017.26977586674</v>
      </c>
      <c r="F349" s="24">
        <f t="shared" si="5"/>
        <v>117.812218656739</v>
      </c>
      <c r="G349" s="24">
        <f t="shared" si="6"/>
        <v>43587.4600267421</v>
      </c>
      <c r="H349" s="24">
        <f>IF(ROUND(G348,1)&lt;&gt;0,SUM($F$11:$F349),"")</f>
        <v>267380.256170203</v>
      </c>
    </row>
    <row r="350" ht="13.5" customHeight="1" spans="1:8">
      <c r="A350" s="2">
        <f t="shared" si="0"/>
        <v>340</v>
      </c>
      <c r="B350" s="21">
        <f t="shared" si="1"/>
        <v>50161</v>
      </c>
      <c r="C350" s="24">
        <f t="shared" si="2"/>
        <v>43587.4600267421</v>
      </c>
      <c r="D350" s="24">
        <f t="shared" si="3"/>
        <v>2135.08199452348</v>
      </c>
      <c r="E350" s="24">
        <f t="shared" si="4"/>
        <v>2022.48105612107</v>
      </c>
      <c r="F350" s="24">
        <f t="shared" si="5"/>
        <v>112.600938402417</v>
      </c>
      <c r="G350" s="24">
        <f t="shared" si="6"/>
        <v>41564.978970621</v>
      </c>
      <c r="H350" s="24">
        <f>IF(ROUND(G349,1)&lt;&gt;0,SUM($F$11:$F350),"")</f>
        <v>267492.857108605</v>
      </c>
    </row>
    <row r="351" ht="13.5" customHeight="1" spans="1:8">
      <c r="A351" s="2">
        <f t="shared" si="0"/>
        <v>341</v>
      </c>
      <c r="B351" s="21">
        <f t="shared" si="1"/>
        <v>50192</v>
      </c>
      <c r="C351" s="24">
        <f t="shared" si="2"/>
        <v>41564.978970621</v>
      </c>
      <c r="D351" s="24">
        <f t="shared" si="3"/>
        <v>2135.08199452348</v>
      </c>
      <c r="E351" s="24">
        <f t="shared" si="4"/>
        <v>2027.70579884938</v>
      </c>
      <c r="F351" s="24">
        <f t="shared" si="5"/>
        <v>107.376195674104</v>
      </c>
      <c r="G351" s="24">
        <f t="shared" si="6"/>
        <v>39537.2731717716</v>
      </c>
      <c r="H351" s="24">
        <f>IF(ROUND(G350,1)&lt;&gt;0,SUM($F$11:$F351),"")</f>
        <v>267600.233304279</v>
      </c>
    </row>
    <row r="352" ht="13.5" customHeight="1" spans="1:8">
      <c r="A352" s="2">
        <f t="shared" si="0"/>
        <v>342</v>
      </c>
      <c r="B352" s="21">
        <f t="shared" si="1"/>
        <v>50222</v>
      </c>
      <c r="C352" s="24">
        <f t="shared" si="2"/>
        <v>39537.2731717716</v>
      </c>
      <c r="D352" s="24">
        <f t="shared" si="3"/>
        <v>2135.08199452348</v>
      </c>
      <c r="E352" s="24">
        <f t="shared" si="4"/>
        <v>2032.94403882974</v>
      </c>
      <c r="F352" s="24">
        <f t="shared" si="5"/>
        <v>102.137955693743</v>
      </c>
      <c r="G352" s="24">
        <f t="shared" si="6"/>
        <v>37504.3291329419</v>
      </c>
      <c r="H352" s="24">
        <f>IF(ROUND(G351,1)&lt;&gt;0,SUM($F$11:$F352),"")</f>
        <v>267702.371259973</v>
      </c>
    </row>
    <row r="353" ht="13.5" customHeight="1" spans="1:8">
      <c r="A353" s="2">
        <f t="shared" si="0"/>
        <v>343</v>
      </c>
      <c r="B353" s="21">
        <f t="shared" si="1"/>
        <v>50253</v>
      </c>
      <c r="C353" s="24">
        <f t="shared" si="2"/>
        <v>37504.3291329419</v>
      </c>
      <c r="D353" s="24">
        <f t="shared" si="3"/>
        <v>2135.08199452348</v>
      </c>
      <c r="E353" s="24">
        <f t="shared" si="4"/>
        <v>2038.19581093005</v>
      </c>
      <c r="F353" s="24">
        <f t="shared" si="5"/>
        <v>96.8861835934332</v>
      </c>
      <c r="G353" s="24">
        <f t="shared" si="6"/>
        <v>35466.1333220118</v>
      </c>
      <c r="H353" s="24">
        <f>IF(ROUND(G352,1)&lt;&gt;0,SUM($F$11:$F353),"")</f>
        <v>267799.257443566</v>
      </c>
    </row>
    <row r="354" ht="13.5" customHeight="1" spans="1:8">
      <c r="A354" s="2">
        <f t="shared" si="0"/>
        <v>344</v>
      </c>
      <c r="B354" s="21">
        <f t="shared" si="1"/>
        <v>50284</v>
      </c>
      <c r="C354" s="24">
        <f t="shared" si="2"/>
        <v>35466.1333220118</v>
      </c>
      <c r="D354" s="24">
        <f t="shared" si="3"/>
        <v>2135.08199452348</v>
      </c>
      <c r="E354" s="24">
        <f t="shared" si="4"/>
        <v>2043.46115010829</v>
      </c>
      <c r="F354" s="24">
        <f t="shared" si="5"/>
        <v>91.6208444151973</v>
      </c>
      <c r="G354" s="24">
        <f t="shared" si="6"/>
        <v>33422.6721719036</v>
      </c>
      <c r="H354" s="24">
        <f>IF(ROUND(G353,1)&lt;&gt;0,SUM($F$11:$F354),"")</f>
        <v>267890.878287982</v>
      </c>
    </row>
    <row r="355" ht="13.5" customHeight="1" spans="1:8">
      <c r="A355" s="2">
        <f t="shared" si="0"/>
        <v>345</v>
      </c>
      <c r="B355" s="21">
        <f t="shared" si="1"/>
        <v>50314</v>
      </c>
      <c r="C355" s="24">
        <f t="shared" si="2"/>
        <v>33422.6721719036</v>
      </c>
      <c r="D355" s="24">
        <f t="shared" si="3"/>
        <v>2135.08199452348</v>
      </c>
      <c r="E355" s="24">
        <f t="shared" si="4"/>
        <v>2048.74009141273</v>
      </c>
      <c r="F355" s="24">
        <f t="shared" si="5"/>
        <v>86.3419031107508</v>
      </c>
      <c r="G355" s="24">
        <f t="shared" si="6"/>
        <v>31373.9320804908</v>
      </c>
      <c r="H355" s="24">
        <f>IF(ROUND(G354,1)&lt;&gt;0,SUM($F$11:$F355),"")</f>
        <v>267977.220191092</v>
      </c>
    </row>
    <row r="356" ht="13.5" customHeight="1" spans="1:8">
      <c r="A356" s="2">
        <f t="shared" si="0"/>
        <v>346</v>
      </c>
      <c r="B356" s="21">
        <f t="shared" si="1"/>
        <v>50345</v>
      </c>
      <c r="C356" s="24">
        <f t="shared" si="2"/>
        <v>31373.9320804908</v>
      </c>
      <c r="D356" s="24">
        <f t="shared" si="3"/>
        <v>2135.08199452348</v>
      </c>
      <c r="E356" s="24">
        <f t="shared" si="4"/>
        <v>2054.03266998221</v>
      </c>
      <c r="F356" s="24">
        <f t="shared" si="5"/>
        <v>81.049324541268</v>
      </c>
      <c r="G356" s="24">
        <f t="shared" si="6"/>
        <v>29319.8994105086</v>
      </c>
      <c r="H356" s="24">
        <f>IF(ROUND(G355,1)&lt;&gt;0,SUM($F$11:$F356),"")</f>
        <v>268058.269515634</v>
      </c>
    </row>
    <row r="357" ht="13.5" customHeight="1" spans="1:8">
      <c r="A357" s="2">
        <f t="shared" si="0"/>
        <v>347</v>
      </c>
      <c r="B357" s="21">
        <f t="shared" si="1"/>
        <v>50375</v>
      </c>
      <c r="C357" s="24">
        <f t="shared" si="2"/>
        <v>29319.8994105086</v>
      </c>
      <c r="D357" s="24">
        <f t="shared" si="3"/>
        <v>2135.08199452348</v>
      </c>
      <c r="E357" s="24">
        <f t="shared" si="4"/>
        <v>2059.33892104634</v>
      </c>
      <c r="F357" s="24">
        <f t="shared" si="5"/>
        <v>75.7430734771472</v>
      </c>
      <c r="G357" s="24">
        <f t="shared" si="6"/>
        <v>27260.5604894623</v>
      </c>
      <c r="H357" s="24">
        <f>IF(ROUND(G356,1)&lt;&gt;0,SUM($F$11:$F357),"")</f>
        <v>268134.012589111</v>
      </c>
    </row>
    <row r="358" ht="13.5" customHeight="1" spans="1:8">
      <c r="A358" s="2">
        <f t="shared" si="0"/>
        <v>348</v>
      </c>
      <c r="B358" s="21">
        <f t="shared" si="1"/>
        <v>50406</v>
      </c>
      <c r="C358" s="24">
        <f t="shared" si="2"/>
        <v>27260.5604894623</v>
      </c>
      <c r="D358" s="24">
        <f t="shared" si="3"/>
        <v>2135.08199452348</v>
      </c>
      <c r="E358" s="24">
        <f t="shared" si="4"/>
        <v>2064.65887992571</v>
      </c>
      <c r="F358" s="24">
        <f t="shared" si="5"/>
        <v>70.4231145977775</v>
      </c>
      <c r="G358" s="24">
        <f t="shared" si="6"/>
        <v>25195.9016095366</v>
      </c>
      <c r="H358" s="24">
        <f>IF(ROUND(G357,1)&lt;&gt;0,SUM($F$11:$F358),"")</f>
        <v>268204.435703709</v>
      </c>
    </row>
    <row r="359" ht="13.5" customHeight="1" spans="1:8">
      <c r="A359" s="2">
        <f t="shared" si="0"/>
        <v>349</v>
      </c>
      <c r="B359" s="21">
        <f t="shared" si="1"/>
        <v>50437</v>
      </c>
      <c r="C359" s="24">
        <f t="shared" si="2"/>
        <v>25195.9016095366</v>
      </c>
      <c r="D359" s="24">
        <f t="shared" si="3"/>
        <v>2135.08199452348</v>
      </c>
      <c r="E359" s="24">
        <f t="shared" si="4"/>
        <v>2069.99258203218</v>
      </c>
      <c r="F359" s="24">
        <f t="shared" si="5"/>
        <v>65.0894124913028</v>
      </c>
      <c r="G359" s="24">
        <f t="shared" si="6"/>
        <v>23125.9090275044</v>
      </c>
      <c r="H359" s="24">
        <f>IF(ROUND(G358,1)&lt;&gt;0,SUM($F$11:$F359),"")</f>
        <v>268269.5251162</v>
      </c>
    </row>
    <row r="360" ht="13.5" customHeight="1" spans="1:8">
      <c r="A360" s="2">
        <f t="shared" si="0"/>
        <v>350</v>
      </c>
      <c r="B360" s="21">
        <f t="shared" si="1"/>
        <v>50465</v>
      </c>
      <c r="C360" s="24">
        <f t="shared" si="2"/>
        <v>23125.9090275044</v>
      </c>
      <c r="D360" s="24">
        <f t="shared" si="3"/>
        <v>2135.08199452348</v>
      </c>
      <c r="E360" s="24">
        <f t="shared" si="4"/>
        <v>2075.3400628691</v>
      </c>
      <c r="F360" s="24">
        <f t="shared" si="5"/>
        <v>59.7419316543863</v>
      </c>
      <c r="G360" s="24">
        <f t="shared" si="6"/>
        <v>21050.5689646353</v>
      </c>
      <c r="H360" s="24">
        <f>IF(ROUND(G359,1)&lt;&gt;0,SUM($F$11:$F360),"")</f>
        <v>268329.267047854</v>
      </c>
    </row>
    <row r="361" ht="13.5" customHeight="1" spans="1:8">
      <c r="A361" s="2">
        <f t="shared" si="0"/>
        <v>351</v>
      </c>
      <c r="B361" s="21">
        <f t="shared" si="1"/>
        <v>50496</v>
      </c>
      <c r="C361" s="24">
        <f t="shared" si="2"/>
        <v>21050.5689646353</v>
      </c>
      <c r="D361" s="24">
        <f t="shared" si="3"/>
        <v>2135.08199452348</v>
      </c>
      <c r="E361" s="24">
        <f t="shared" si="4"/>
        <v>2080.70135803151</v>
      </c>
      <c r="F361" s="24">
        <f t="shared" si="5"/>
        <v>54.3806364919745</v>
      </c>
      <c r="G361" s="24">
        <f t="shared" si="6"/>
        <v>18969.8676066038</v>
      </c>
      <c r="H361" s="24">
        <f>IF(ROUND(G360,1)&lt;&gt;0,SUM($F$11:$F361),"")</f>
        <v>268383.647684346</v>
      </c>
    </row>
    <row r="362" ht="13.5" customHeight="1" spans="1:8">
      <c r="A362" s="2">
        <f t="shared" si="0"/>
        <v>352</v>
      </c>
      <c r="B362" s="21">
        <f t="shared" si="1"/>
        <v>50526</v>
      </c>
      <c r="C362" s="24">
        <f t="shared" si="2"/>
        <v>18969.8676066038</v>
      </c>
      <c r="D362" s="24">
        <f t="shared" si="3"/>
        <v>2135.08199452348</v>
      </c>
      <c r="E362" s="24">
        <f t="shared" si="4"/>
        <v>2086.07650320642</v>
      </c>
      <c r="F362" s="24">
        <f t="shared" si="5"/>
        <v>49.0054913170598</v>
      </c>
      <c r="G362" s="24">
        <f t="shared" si="6"/>
        <v>16883.7911033974</v>
      </c>
      <c r="H362" s="24">
        <f>IF(ROUND(G361,1)&lt;&gt;0,SUM($F$11:$F362),"")</f>
        <v>268432.653175663</v>
      </c>
    </row>
    <row r="363" ht="13.5" customHeight="1" spans="1:8">
      <c r="A363" s="2">
        <f t="shared" si="0"/>
        <v>353</v>
      </c>
      <c r="B363" s="21">
        <f t="shared" si="1"/>
        <v>50557</v>
      </c>
      <c r="C363" s="24">
        <f t="shared" si="2"/>
        <v>16883.7911033974</v>
      </c>
      <c r="D363" s="24">
        <f t="shared" si="3"/>
        <v>2135.08199452348</v>
      </c>
      <c r="E363" s="24">
        <f t="shared" si="4"/>
        <v>2091.46553417304</v>
      </c>
      <c r="F363" s="24">
        <f t="shared" si="5"/>
        <v>43.6164603504432</v>
      </c>
      <c r="G363" s="24">
        <f t="shared" si="6"/>
        <v>14792.3255692243</v>
      </c>
      <c r="H363" s="24">
        <f>IF(ROUND(G362,1)&lt;&gt;0,SUM($F$11:$F363),"")</f>
        <v>268476.269636014</v>
      </c>
    </row>
    <row r="364" ht="13.5" customHeight="1" spans="1:8">
      <c r="A364" s="2">
        <f t="shared" si="0"/>
        <v>354</v>
      </c>
      <c r="B364" s="21">
        <f t="shared" si="1"/>
        <v>50587</v>
      </c>
      <c r="C364" s="24">
        <f t="shared" si="2"/>
        <v>14792.3255692243</v>
      </c>
      <c r="D364" s="24">
        <f t="shared" si="3"/>
        <v>2135.08199452348</v>
      </c>
      <c r="E364" s="24">
        <f t="shared" si="4"/>
        <v>2096.86848680299</v>
      </c>
      <c r="F364" s="24">
        <f t="shared" si="5"/>
        <v>38.2135077204962</v>
      </c>
      <c r="G364" s="24">
        <f t="shared" si="6"/>
        <v>12695.4570824213</v>
      </c>
      <c r="H364" s="24">
        <f>IF(ROUND(G363,1)&lt;&gt;0,SUM($F$11:$F364),"")</f>
        <v>268514.483143734</v>
      </c>
    </row>
    <row r="365" ht="13.5" customHeight="1" spans="1:8">
      <c r="A365" s="2">
        <f t="shared" si="0"/>
        <v>355</v>
      </c>
      <c r="B365" s="21">
        <f t="shared" si="1"/>
        <v>50618</v>
      </c>
      <c r="C365" s="24">
        <f t="shared" si="2"/>
        <v>12695.4570824213</v>
      </c>
      <c r="D365" s="24">
        <f t="shared" si="3"/>
        <v>2135.08199452348</v>
      </c>
      <c r="E365" s="24">
        <f t="shared" si="4"/>
        <v>2102.28539706056</v>
      </c>
      <c r="F365" s="24">
        <f t="shared" si="5"/>
        <v>32.7965974629218</v>
      </c>
      <c r="G365" s="24">
        <f t="shared" si="6"/>
        <v>10593.1716853608</v>
      </c>
      <c r="H365" s="24">
        <f>IF(ROUND(G364,1)&lt;&gt;0,SUM($F$11:$F365),"")</f>
        <v>268547.279741197</v>
      </c>
    </row>
    <row r="366" ht="13.5" customHeight="1" spans="1:8">
      <c r="A366" s="2">
        <f t="shared" si="0"/>
        <v>356</v>
      </c>
      <c r="B366" s="21">
        <f t="shared" si="1"/>
        <v>50649</v>
      </c>
      <c r="C366" s="24">
        <f t="shared" si="2"/>
        <v>10593.1716853608</v>
      </c>
      <c r="D366" s="24">
        <f t="shared" si="3"/>
        <v>2135.08199452348</v>
      </c>
      <c r="E366" s="24">
        <f t="shared" si="4"/>
        <v>2107.71630100297</v>
      </c>
      <c r="F366" s="24">
        <f t="shared" si="5"/>
        <v>27.3656935205153</v>
      </c>
      <c r="G366" s="24">
        <f t="shared" si="6"/>
        <v>8485.45538435781</v>
      </c>
      <c r="H366" s="24">
        <f>IF(ROUND(G365,1)&lt;&gt;0,SUM($F$11:$F366),"")</f>
        <v>268574.645434718</v>
      </c>
    </row>
    <row r="367" ht="13.5" customHeight="1" spans="1:8">
      <c r="A367" s="2">
        <f t="shared" si="0"/>
        <v>357</v>
      </c>
      <c r="B367" s="21">
        <f t="shared" si="1"/>
        <v>50679</v>
      </c>
      <c r="C367" s="24">
        <f t="shared" si="2"/>
        <v>8485.45538435781</v>
      </c>
      <c r="D367" s="24">
        <f t="shared" si="3"/>
        <v>2135.08199452348</v>
      </c>
      <c r="E367" s="24">
        <f t="shared" si="4"/>
        <v>2113.16123478056</v>
      </c>
      <c r="F367" s="24">
        <f t="shared" si="5"/>
        <v>21.9207597429243</v>
      </c>
      <c r="G367" s="24">
        <f t="shared" si="6"/>
        <v>6372.29414957725</v>
      </c>
      <c r="H367" s="24">
        <f>IF(ROUND(G366,1)&lt;&gt;0,SUM($F$11:$F367),"")</f>
        <v>268596.566194461</v>
      </c>
    </row>
    <row r="368" ht="13.5" customHeight="1" spans="1:8">
      <c r="A368" s="2">
        <f t="shared" si="0"/>
        <v>358</v>
      </c>
      <c r="B368" s="21">
        <f t="shared" si="1"/>
        <v>50710</v>
      </c>
      <c r="C368" s="24">
        <f t="shared" si="2"/>
        <v>6372.29414957725</v>
      </c>
      <c r="D368" s="24">
        <f t="shared" si="3"/>
        <v>2135.08199452348</v>
      </c>
      <c r="E368" s="24">
        <f t="shared" si="4"/>
        <v>2118.62023463707</v>
      </c>
      <c r="F368" s="24">
        <f t="shared" si="5"/>
        <v>16.4617598864079</v>
      </c>
      <c r="G368" s="24">
        <f t="shared" si="6"/>
        <v>4253.67391494017</v>
      </c>
      <c r="H368" s="24">
        <f>IF(ROUND(G367,1)&lt;&gt;0,SUM($F$11:$F368),"")</f>
        <v>268613.027954347</v>
      </c>
    </row>
    <row r="369" ht="13.5" customHeight="1" spans="1:8">
      <c r="A369" s="2">
        <f t="shared" si="0"/>
        <v>359</v>
      </c>
      <c r="B369" s="21">
        <f t="shared" si="1"/>
        <v>50740</v>
      </c>
      <c r="C369" s="24">
        <f t="shared" si="2"/>
        <v>4253.67391494017</v>
      </c>
      <c r="D369" s="24">
        <f t="shared" si="3"/>
        <v>2135.08199452348</v>
      </c>
      <c r="E369" s="24">
        <f t="shared" si="4"/>
        <v>2124.09333690989</v>
      </c>
      <c r="F369" s="24">
        <f t="shared" si="5"/>
        <v>10.9886576135954</v>
      </c>
      <c r="G369" s="24">
        <f t="shared" si="6"/>
        <v>2129.58057803029</v>
      </c>
      <c r="H369" s="24">
        <f>IF(ROUND(G368,1)&lt;&gt;0,SUM($F$11:$F369),"")</f>
        <v>268624.016611961</v>
      </c>
    </row>
    <row r="370" ht="13.5" customHeight="1" spans="1:8">
      <c r="A370" s="2">
        <f t="shared" si="0"/>
        <v>360</v>
      </c>
      <c r="B370" s="21">
        <f t="shared" si="1"/>
        <v>50771</v>
      </c>
      <c r="C370" s="24">
        <f t="shared" si="2"/>
        <v>2129.58057803029</v>
      </c>
      <c r="D370" s="24">
        <f t="shared" si="3"/>
        <v>2135.08199452348</v>
      </c>
      <c r="E370" s="24">
        <f t="shared" si="4"/>
        <v>2129.58057803024</v>
      </c>
      <c r="F370" s="24">
        <f t="shared" si="5"/>
        <v>5.50141649324491</v>
      </c>
      <c r="G370" s="24">
        <f t="shared" si="6"/>
        <v>4.91127138957381e-11</v>
      </c>
      <c r="H370" s="24">
        <f>IF(ROUND(G369,1)&lt;&gt;0,SUM($F$11:$F370),"")</f>
        <v>268629.518028454</v>
      </c>
    </row>
  </sheetData>
  <mergeCells count="3">
    <mergeCell ref="A1:H1"/>
    <mergeCell ref="B2:C2"/>
    <mergeCell ref="G2:H2"/>
  </mergeCells>
  <pageMargins left="0.7" right="0.7" top="0.75" bottom="0.75" header="0.3" footer="0.3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Loan Amortization Schedule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DINDA</cp:lastModifiedBy>
  <dcterms:created xsi:type="dcterms:W3CDTF">2016-07-08T06:25:00Z</dcterms:created>
  <dcterms:modified xsi:type="dcterms:W3CDTF">2020-08-23T17:34:18Z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1033-11.2.0.9629</vt:lpwstr>
  </property>
</Properties>
</file>